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SIL\DL\DA\COMMUN\1 - Dossiers Achats\7. Marchés mutualisés\MP 2025 RENOUVELLEMENT DERATISATION\1 - Procédure\1 - DCE\V1\DCE FINAL\"/>
    </mc:Choice>
  </mc:AlternateContent>
  <bookViews>
    <workbookView xWindow="-120" yWindow="-120" windowWidth="29040" windowHeight="15840" tabRatio="861" activeTab="3"/>
  </bookViews>
  <sheets>
    <sheet name="CPAM 75" sheetId="11" r:id="rId1"/>
    <sheet name="CPAM 77" sheetId="20" r:id="rId2"/>
    <sheet name="CPAM 78 " sheetId="21" r:id="rId3"/>
    <sheet name="CPAM 91" sheetId="22" r:id="rId4"/>
    <sheet name="CPAM 92 " sheetId="23" r:id="rId5"/>
    <sheet name="CPAM 93 " sheetId="24" r:id="rId6"/>
    <sheet name="CPAM 94" sheetId="25" r:id="rId7"/>
    <sheet name="CPAM 95 " sheetId="26" r:id="rId8"/>
    <sheet name="CRAMIF" sheetId="27" r:id="rId9"/>
    <sheet name="BPU" sheetId="28" r:id="rId10"/>
    <sheet name="DQE" sheetId="30" r:id="rId11"/>
  </sheets>
  <definedNames>
    <definedName name="_xlnm.Print_Titles" localSheetId="0">'CPAM 75'!$A:$E,'CPAM 75'!$1:$4</definedName>
    <definedName name="_xlnm.Print_Titles" localSheetId="1">'CPAM 77'!$A:$E,'CPAM 77'!$1:$4</definedName>
    <definedName name="_xlnm.Print_Titles" localSheetId="2">'CPAM 78 '!$A:$E,'CPAM 78 '!$1:$4</definedName>
    <definedName name="_xlnm.Print_Titles" localSheetId="3">'CPAM 91'!$A:$E,'CPAM 91'!$1:$4</definedName>
    <definedName name="_xlnm.Print_Titles" localSheetId="4">'CPAM 92 '!$A:$E,'CPAM 92 '!$1:$4</definedName>
    <definedName name="_xlnm.Print_Titles" localSheetId="5">'CPAM 93 '!$A:$E,'CPAM 93 '!$1:$4</definedName>
    <definedName name="_xlnm.Print_Titles" localSheetId="6">'CPAM 94'!$A:$E,'CPAM 94'!$1:$4</definedName>
    <definedName name="_xlnm.Print_Titles" localSheetId="7">'CPAM 95 '!$A:$E,'CPAM 95 '!$1:$4</definedName>
    <definedName name="_xlnm.Print_Titles" localSheetId="8">CRAMIF!$A:$E,CRAMIF!$1:$4</definedName>
    <definedName name="_xlnm.Print_Titles" localSheetId="10">DQE!$A:$A,DQE!$1:$4</definedName>
    <definedName name="_xlnm.Print_Area" localSheetId="0">'CPAM 75'!$A$1:$K$22</definedName>
    <definedName name="_xlnm.Print_Area" localSheetId="1">'CPAM 77'!$A$1:$K$14</definedName>
    <definedName name="_xlnm.Print_Area" localSheetId="2">'CPAM 78 '!$A$1:$K$18</definedName>
    <definedName name="_xlnm.Print_Area" localSheetId="3">'CPAM 91'!$A$1:$K$10</definedName>
    <definedName name="_xlnm.Print_Area" localSheetId="4">'CPAM 92 '!$A$1:$K$18</definedName>
    <definedName name="_xlnm.Print_Area" localSheetId="5">'CPAM 93 '!$A$1:$K$18</definedName>
    <definedName name="_xlnm.Print_Area" localSheetId="6">'CPAM 94'!$A$1:$K$14</definedName>
    <definedName name="_xlnm.Print_Area" localSheetId="7">'CPAM 95 '!$A$1:$K$22</definedName>
    <definedName name="_xlnm.Print_Area" localSheetId="8">CRAMIF!$A$1:$K$11</definedName>
    <definedName name="_xlnm.Print_Area" localSheetId="10">DQE!$A$1:$B$13</definedName>
  </definedNames>
  <calcPr calcId="162913"/>
</workbook>
</file>

<file path=xl/calcChain.xml><?xml version="1.0" encoding="utf-8"?>
<calcChain xmlns="http://schemas.openxmlformats.org/spreadsheetml/2006/main">
  <c r="K6" i="26" l="1"/>
  <c r="K7" i="26"/>
  <c r="K8" i="26"/>
  <c r="K9" i="26"/>
  <c r="K10" i="26"/>
  <c r="K11" i="26"/>
  <c r="K12" i="26"/>
  <c r="K13" i="26"/>
  <c r="K14" i="26"/>
  <c r="K15" i="26"/>
  <c r="K16" i="26"/>
  <c r="K17" i="26"/>
  <c r="K18" i="26"/>
  <c r="K19" i="26"/>
  <c r="K20" i="26"/>
  <c r="K21" i="26"/>
  <c r="K5" i="26"/>
  <c r="J22" i="26"/>
  <c r="G22" i="26"/>
  <c r="H6" i="26"/>
  <c r="H7" i="26"/>
  <c r="H8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5" i="26"/>
  <c r="K22" i="26" l="1"/>
  <c r="H22" i="26"/>
  <c r="K8" i="27"/>
  <c r="K6" i="27"/>
  <c r="H8" i="27"/>
  <c r="H6" i="27"/>
  <c r="K14" i="25" l="1"/>
  <c r="H14" i="25"/>
  <c r="K13" i="25"/>
  <c r="H13" i="25"/>
  <c r="K12" i="25"/>
  <c r="H12" i="25"/>
  <c r="K11" i="25"/>
  <c r="H11" i="25"/>
  <c r="K10" i="25"/>
  <c r="H10" i="25"/>
  <c r="K9" i="25"/>
  <c r="H9" i="25"/>
  <c r="K8" i="25"/>
  <c r="H8" i="25"/>
  <c r="K7" i="25"/>
  <c r="H7" i="25"/>
  <c r="K6" i="25"/>
  <c r="H6" i="25"/>
  <c r="K5" i="25"/>
  <c r="H5" i="25"/>
  <c r="K18" i="23" l="1"/>
  <c r="H18" i="23"/>
  <c r="K17" i="23"/>
  <c r="H17" i="23"/>
  <c r="K16" i="23"/>
  <c r="H16" i="23"/>
  <c r="K15" i="23"/>
  <c r="H15" i="23"/>
  <c r="K14" i="23"/>
  <c r="H14" i="23"/>
  <c r="K13" i="23"/>
  <c r="H13" i="23"/>
  <c r="K12" i="23"/>
  <c r="H12" i="23"/>
  <c r="K11" i="23"/>
  <c r="H11" i="23"/>
  <c r="K10" i="23"/>
  <c r="H10" i="23"/>
  <c r="K9" i="23"/>
  <c r="H9" i="23"/>
  <c r="K8" i="23"/>
  <c r="H8" i="23"/>
  <c r="K7" i="23"/>
  <c r="H7" i="23"/>
  <c r="K6" i="23"/>
  <c r="H6" i="23"/>
  <c r="K5" i="23"/>
  <c r="H5" i="23"/>
  <c r="K14" i="20" l="1"/>
  <c r="H14" i="20"/>
  <c r="K13" i="20"/>
  <c r="H13" i="20"/>
  <c r="K12" i="20"/>
  <c r="H12" i="20"/>
  <c r="K11" i="20"/>
  <c r="H11" i="20"/>
  <c r="K10" i="20"/>
  <c r="H10" i="20"/>
  <c r="K9" i="20"/>
  <c r="H9" i="20"/>
  <c r="K8" i="20"/>
  <c r="H8" i="20"/>
  <c r="K7" i="20"/>
  <c r="H7" i="20"/>
  <c r="K6" i="20"/>
  <c r="H6" i="20"/>
  <c r="K5" i="20"/>
  <c r="H5" i="20"/>
  <c r="J12" i="27" l="1"/>
  <c r="G12" i="27"/>
  <c r="B13" i="30" s="1"/>
  <c r="K7" i="27"/>
  <c r="K9" i="27"/>
  <c r="K10" i="27"/>
  <c r="K11" i="27"/>
  <c r="H7" i="27"/>
  <c r="H12" i="27" s="1"/>
  <c r="H9" i="27"/>
  <c r="H10" i="27"/>
  <c r="H11" i="27"/>
  <c r="K5" i="27"/>
  <c r="H5" i="27"/>
  <c r="B12" i="30"/>
  <c r="J15" i="25"/>
  <c r="G15" i="25"/>
  <c r="B11" i="30" s="1"/>
  <c r="J19" i="24"/>
  <c r="K6" i="24"/>
  <c r="K7" i="24"/>
  <c r="K8" i="24"/>
  <c r="K9" i="24"/>
  <c r="K10" i="24"/>
  <c r="K11" i="24"/>
  <c r="K12" i="24"/>
  <c r="K13" i="24"/>
  <c r="K14" i="24"/>
  <c r="K15" i="24"/>
  <c r="K16" i="24"/>
  <c r="K17" i="24"/>
  <c r="K18" i="24"/>
  <c r="K5" i="24"/>
  <c r="G19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5" i="24"/>
  <c r="J19" i="23"/>
  <c r="G19" i="23"/>
  <c r="J11" i="22"/>
  <c r="G11" i="22"/>
  <c r="K6" i="22"/>
  <c r="K7" i="22"/>
  <c r="K8" i="22"/>
  <c r="K9" i="22"/>
  <c r="K10" i="22"/>
  <c r="H6" i="22"/>
  <c r="H7" i="22"/>
  <c r="H8" i="22"/>
  <c r="H9" i="22"/>
  <c r="H10" i="22"/>
  <c r="K5" i="22"/>
  <c r="H5" i="22"/>
  <c r="J19" i="21"/>
  <c r="K6" i="21"/>
  <c r="K7" i="21"/>
  <c r="K8" i="21"/>
  <c r="K9" i="21"/>
  <c r="K10" i="21"/>
  <c r="K11" i="21"/>
  <c r="K12" i="21"/>
  <c r="K13" i="21"/>
  <c r="K14" i="21"/>
  <c r="K15" i="21"/>
  <c r="K16" i="21"/>
  <c r="K17" i="21"/>
  <c r="K18" i="21"/>
  <c r="K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5" i="21"/>
  <c r="G19" i="21"/>
  <c r="B7" i="30" s="1"/>
  <c r="K12" i="27" l="1"/>
  <c r="K15" i="25"/>
  <c r="H15" i="25"/>
  <c r="K19" i="24"/>
  <c r="B10" i="30"/>
  <c r="H19" i="24"/>
  <c r="K19" i="23"/>
  <c r="B9" i="30"/>
  <c r="H19" i="23"/>
  <c r="B8" i="30"/>
  <c r="K11" i="22"/>
  <c r="H11" i="22"/>
  <c r="K19" i="21"/>
  <c r="H19" i="21"/>
  <c r="J15" i="20"/>
  <c r="G15" i="20"/>
  <c r="B6" i="30" l="1"/>
  <c r="K15" i="20"/>
  <c r="H15" i="20"/>
  <c r="K6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5" i="11"/>
  <c r="J23" i="11"/>
  <c r="G23" i="11"/>
  <c r="D17" i="28"/>
  <c r="D16" i="28"/>
  <c r="D18" i="28"/>
  <c r="B5" i="30" l="1"/>
  <c r="B14" i="30" s="1"/>
  <c r="B15" i="30" s="1"/>
  <c r="K23" i="11"/>
  <c r="H23" i="11"/>
  <c r="D23" i="28"/>
  <c r="D22" i="28"/>
  <c r="D21" i="28"/>
  <c r="D11" i="28" l="1"/>
  <c r="D12" i="28"/>
  <c r="D13" i="28"/>
  <c r="D14" i="28"/>
  <c r="D15" i="28"/>
  <c r="D19" i="28"/>
  <c r="D20" i="28"/>
  <c r="D24" i="28"/>
  <c r="D10" i="28"/>
</calcChain>
</file>

<file path=xl/sharedStrings.xml><?xml version="1.0" encoding="utf-8"?>
<sst xmlns="http://schemas.openxmlformats.org/spreadsheetml/2006/main" count="422" uniqueCount="281">
  <si>
    <t>CPAM</t>
  </si>
  <si>
    <t>Adresse</t>
  </si>
  <si>
    <t>ASNIERES</t>
  </si>
  <si>
    <t>BAGNEUX</t>
  </si>
  <si>
    <t>BOULOGNE BILLANCOURT</t>
  </si>
  <si>
    <t>CLICHY</t>
  </si>
  <si>
    <t>COLOMBES</t>
  </si>
  <si>
    <t>COURBEVOIE</t>
  </si>
  <si>
    <t>GENNEVILLIERS</t>
  </si>
  <si>
    <t>MEUDON LA FORET</t>
  </si>
  <si>
    <t>LE SONATE MONTROUGE</t>
  </si>
  <si>
    <t>NANTERRE</t>
  </si>
  <si>
    <t>VILLENEUVE LE GARENNE</t>
  </si>
  <si>
    <t>PUTEAUX</t>
  </si>
  <si>
    <t xml:space="preserve">AMELOT </t>
  </si>
  <si>
    <t>BASTILLE</t>
  </si>
  <si>
    <t>BATIGNOLLES</t>
  </si>
  <si>
    <t>CHÂTEAU D'EAU</t>
  </si>
  <si>
    <t>CLIGNANCOURT</t>
  </si>
  <si>
    <t>DAUMESNIL</t>
  </si>
  <si>
    <t>FLANDRE</t>
  </si>
  <si>
    <t>FOLIE MERICOURT</t>
  </si>
  <si>
    <t>LES HAUTS DE BELLEVILLE</t>
  </si>
  <si>
    <t>OLYMPIADE</t>
  </si>
  <si>
    <t>PLAISANCE</t>
  </si>
  <si>
    <t>QUARTIER SAINT MARTIN</t>
  </si>
  <si>
    <t>REAUMUR</t>
  </si>
  <si>
    <t>SAINT BLAISE</t>
  </si>
  <si>
    <t>SAINT LAMBERT</t>
  </si>
  <si>
    <t>TRIESTE</t>
  </si>
  <si>
    <t xml:space="preserve">CHAMPIGNY </t>
  </si>
  <si>
    <t>CHAMPIGNY – PMI - PF</t>
  </si>
  <si>
    <t>CHOISY LE ROI –PMI</t>
  </si>
  <si>
    <t>CRETEIL DUHAMEL</t>
  </si>
  <si>
    <t>CRETEIL LES GEMEAUX</t>
  </si>
  <si>
    <t xml:space="preserve">IVRY SUR SEINE </t>
  </si>
  <si>
    <t>JOINVILLE - PMI</t>
  </si>
  <si>
    <t xml:space="preserve">THIAIS </t>
  </si>
  <si>
    <t xml:space="preserve">VILLEJUIF </t>
  </si>
  <si>
    <t>SIEGE SOCIAL CERGY LES MARJOBERTS</t>
  </si>
  <si>
    <t>SAINT OUEN L'AUMÔNE</t>
  </si>
  <si>
    <t>CERGY ECUREUIL</t>
  </si>
  <si>
    <t>CERGY ATELIER DE PERSONNALISATION</t>
  </si>
  <si>
    <t>SARCELLES (ELSM)</t>
  </si>
  <si>
    <t>CERGY LE GALIEN CHAUFFOURS</t>
  </si>
  <si>
    <t>ARGENTEUIL JEAN JAURES</t>
  </si>
  <si>
    <t>BEZONS</t>
  </si>
  <si>
    <t>CERGY ORDINAL</t>
  </si>
  <si>
    <t>FRANCONVILLE</t>
  </si>
  <si>
    <t>ERMONT HALTE</t>
  </si>
  <si>
    <t>GARGE LES GONESSES</t>
  </si>
  <si>
    <t>GOUSSAINVILLE</t>
  </si>
  <si>
    <t xml:space="preserve">SARCELLES  </t>
  </si>
  <si>
    <t>SARCELLES 19</t>
  </si>
  <si>
    <t>VILLIERS LE BEL</t>
  </si>
  <si>
    <t>RUBELLES</t>
  </si>
  <si>
    <t>COULOMMIERS</t>
  </si>
  <si>
    <t>MEAUX</t>
  </si>
  <si>
    <t>VENEUX-LES-SABLONS</t>
  </si>
  <si>
    <t>Voie ferrée séparant les locaux en 2</t>
  </si>
  <si>
    <r>
      <t>M</t>
    </r>
    <r>
      <rPr>
        <b/>
        <vertAlign val="superscript"/>
        <sz val="10"/>
        <rFont val="Calibri"/>
        <family val="2"/>
        <scheme val="minor"/>
      </rPr>
      <t>2</t>
    </r>
  </si>
  <si>
    <t>BUSSY ST GEORGES</t>
  </si>
  <si>
    <t>LE MEE</t>
  </si>
  <si>
    <t>LOGNES</t>
  </si>
  <si>
    <t xml:space="preserve">MELUN </t>
  </si>
  <si>
    <t>Bord de Seine</t>
  </si>
  <si>
    <t xml:space="preserve">MONTEREAU </t>
  </si>
  <si>
    <t>PROVINS</t>
  </si>
  <si>
    <t>RAS</t>
  </si>
  <si>
    <t>CRETEIL-LE CRISTOLIEN</t>
  </si>
  <si>
    <t>CORBEIL</t>
  </si>
  <si>
    <t>BOBIGNY -  SIEGE</t>
  </si>
  <si>
    <t>BOBIGNY - CONVENTION Centre d’Examen de Santé + agence d’accueil</t>
  </si>
  <si>
    <t xml:space="preserve">LE RAINCY </t>
  </si>
  <si>
    <t>SAINT-DENIS - MEDIACOM</t>
  </si>
  <si>
    <t xml:space="preserve">AULNAY MARDELLES </t>
  </si>
  <si>
    <t>AULNAY SOUS BOIS MARCEL SEMBAT</t>
  </si>
  <si>
    <t>EPINAY</t>
  </si>
  <si>
    <t>LA COURNEUVE</t>
  </si>
  <si>
    <t xml:space="preserve">MONTREUIL  </t>
  </si>
  <si>
    <t>NOISY LE GRAND</t>
  </si>
  <si>
    <t>NOISY LE SEC</t>
  </si>
  <si>
    <t xml:space="preserve">SEVRAN </t>
  </si>
  <si>
    <t>STAINS</t>
  </si>
  <si>
    <t>TREMBLAY-EN-France</t>
  </si>
  <si>
    <t>NANTERRE SIEGE</t>
  </si>
  <si>
    <t>CDOP</t>
  </si>
  <si>
    <t>CHANTELOUP</t>
  </si>
  <si>
    <t>GUYANCOURT VAUBAN</t>
  </si>
  <si>
    <t>LES MUREAUX</t>
  </si>
  <si>
    <t>MANTES SULLY</t>
  </si>
  <si>
    <t>PLAISIR</t>
  </si>
  <si>
    <t>POISSY DUPLOYE</t>
  </si>
  <si>
    <t>POISSY TECHNOPARC</t>
  </si>
  <si>
    <t>RAMBOUILLET</t>
  </si>
  <si>
    <t>SARTROUVILLE</t>
  </si>
  <si>
    <t>ST GERMAIN EN LAYE</t>
  </si>
  <si>
    <t>TRAPPES</t>
  </si>
  <si>
    <t>VERSAILLES SIEGE + CSD +RIE</t>
  </si>
  <si>
    <t>sans objet</t>
  </si>
  <si>
    <t>proche restaurant</t>
  </si>
  <si>
    <t>Spécificités</t>
  </si>
  <si>
    <t>BERCY</t>
  </si>
  <si>
    <t>MONTIGNY MAGASINS 
+ CRIP</t>
  </si>
  <si>
    <t xml:space="preserve">MANTES </t>
  </si>
  <si>
    <t xml:space="preserve">ARGENTEUIL LA POSTE </t>
  </si>
  <si>
    <t>Sites</t>
  </si>
  <si>
    <t>DERATISATION  PREVENTIVE</t>
  </si>
  <si>
    <t>DESINSECTISATION PREVENTIVE</t>
  </si>
  <si>
    <t>96/98 rue Amelot - 75011 Paris</t>
  </si>
  <si>
    <t>2 passage Salarnier - 75011 Paris</t>
  </si>
  <si>
    <t>28 rue Boursault - 75017 Paris</t>
  </si>
  <si>
    <t>7 rue du Château d'Eau 75010 Paris</t>
  </si>
  <si>
    <t>37 rue Belliard 75018 Paris</t>
  </si>
  <si>
    <t>96/98 rue du Faubourg du temple 75011 Paris</t>
  </si>
  <si>
    <t>5 rue de la Durance 75012 Paris</t>
  </si>
  <si>
    <t>74 bis rue Archereau 75019 Paris</t>
  </si>
  <si>
    <t>1 bis rue de la Pierre Levée 75011 Paris</t>
  </si>
  <si>
    <t>42 rue Olivier Métra 75020 Paris</t>
  </si>
  <si>
    <t>20/22 avenue d'Ivry 75013 Paris</t>
  </si>
  <si>
    <t>19 rue Didot 75014 Paris</t>
  </si>
  <si>
    <t>2 impasse Boutron 75010 Paris</t>
  </si>
  <si>
    <t>106 rue Réaumur 75002 Paris</t>
  </si>
  <si>
    <t>96/98 rue de Lagny 75020 Paris</t>
  </si>
  <si>
    <t>173-175 rue de Bercy 75012 Paris</t>
  </si>
  <si>
    <t>3 place Adolphe Chérioux 75015 Paris</t>
  </si>
  <si>
    <t>21 rue Georges Auric 75019 Paris</t>
  </si>
  <si>
    <t>1 rue des Meuniers 77950 Rubelles</t>
  </si>
  <si>
    <t>399 rue Aristide Briand 77350 Le Mée</t>
  </si>
  <si>
    <t>24 rue de la Maison Rouge 77185 Lognes</t>
  </si>
  <si>
    <t>Cours de la Reine Blanche 77000 Melun</t>
  </si>
  <si>
    <t>1 avenue du Général de Gaulle 77130 Monterau Fault Yonne</t>
  </si>
  <si>
    <t>3-5 Rue du Guy Môquet 77120 Coulommiers</t>
  </si>
  <si>
    <t>4 rue du Général Delort 77160 Provins</t>
  </si>
  <si>
    <t>2 Avenue de la Concorde 77100 Meaux</t>
  </si>
  <si>
    <t>2 rue du Clos aux ministres 77250 Veneux les Sablons</t>
  </si>
  <si>
    <t>33 Avenue de Poissy 78570 Chanteloup-les-Vignes</t>
  </si>
  <si>
    <t>33 Boulevard Vauban 78280 Guyancourt</t>
  </si>
  <si>
    <t>30 Rue Gambetta 78130 Les Mureaux</t>
  </si>
  <si>
    <t>1 Place du Marché 78711 Mantes la Villes</t>
  </si>
  <si>
    <t>7 Rue Georges Bizet ZAC Sully 78200 Mantes la Jolie</t>
  </si>
  <si>
    <t>10 Avenue Ampère 78180  Montigny Le Bretonneux</t>
  </si>
  <si>
    <t>56 Place du Commerce 78370 Plaisir</t>
  </si>
  <si>
    <t>1 Place Duployé 78303 Poissy</t>
  </si>
  <si>
    <t>2-10 Rue Charles-Edouard Jeanneret 78300 Poissy</t>
  </si>
  <si>
    <t>92 Rue d'Angiviller 78120 Rambouillet</t>
  </si>
  <si>
    <t>3 Rue Louis Pergaud 78500 Sartrouville</t>
  </si>
  <si>
    <t>3 Place des Rotondes 78100 Saint Germain en Laye</t>
  </si>
  <si>
    <t>2 Rue Paul Langevin 78190 Trappes</t>
  </si>
  <si>
    <t>92 Avenue de Paris 78000 Versailles</t>
  </si>
  <si>
    <t>3 rue Pierre Sémard 91100 Corbeil Essonnes</t>
  </si>
  <si>
    <t>22 rue des Mourinoux 92600 Asnieres</t>
  </si>
  <si>
    <t>3 rue des Meuniers 92220 Bagneux</t>
  </si>
  <si>
    <t>29 rue des Longs Prés 92100 Boulogne Billancourt</t>
  </si>
  <si>
    <t>19 rue de Villeneuve 92110 Clichy</t>
  </si>
  <si>
    <t>87-89 rue de saint Denis 92700 Colombes</t>
  </si>
  <si>
    <t>2 bd A,Briand 92400 Courbevoie</t>
  </si>
  <si>
    <t>27 av de la Libération 92230 Gennevilliers</t>
  </si>
  <si>
    <t>5 rue de Millandy 92360 Meudon La Fôret</t>
  </si>
  <si>
    <t>113 rue des 3 Fontanot 92026 Nanterre</t>
  </si>
  <si>
    <t>47 bd Galliéni Entrepôts 92390 Villeneuve La Garenne</t>
  </si>
  <si>
    <t>56 rue de Chatou 92700 Colombes</t>
  </si>
  <si>
    <t>33-35 rue Cartault 92800 Puteaux</t>
  </si>
  <si>
    <t>195 avenue Paul Vaillant Couturier 93014 Bobigny</t>
  </si>
  <si>
    <t>2  avenue de la Convention 93017</t>
  </si>
  <si>
    <t xml:space="preserve">44  avenue Thiers 93340 Le Raincy </t>
  </si>
  <si>
    <t>31/33 rue du Landy 93200 Saint-Denis</t>
  </si>
  <si>
    <t xml:space="preserve">8 rue Marcel Sembat 93604 Aulnay Sous Bois </t>
  </si>
  <si>
    <t>26/28 rue Quétigny 93806 Epinay</t>
  </si>
  <si>
    <t>121,  av Paul Vaillant Couturier  93120 La Courneuve</t>
  </si>
  <si>
    <t>41 avenue du Président Wilson 93105 Montreuil</t>
  </si>
  <si>
    <t>7  allée Louis Aragon 93160 Noisy Le Grand</t>
  </si>
  <si>
    <t>3, Avenue Georges Clémenceau  93130 Noisy Le Sec</t>
  </si>
  <si>
    <t>8 rue Lucien Sportiss  93270 Sevran</t>
  </si>
  <si>
    <t>36, Avenue Louis Bordes 93240 Stains</t>
  </si>
  <si>
    <t>2  rue Léon Tolstoï  93290 Tremblay-en-France</t>
  </si>
  <si>
    <t xml:space="preserve">17, Rue Henri Becquerel 93600 Aulnay Sous Bois </t>
  </si>
  <si>
    <t>7 rue de l’Abreuvoir  94500 Champigny</t>
  </si>
  <si>
    <t>8 rue de l'Abreuvoir 94500 Champigny</t>
  </si>
  <si>
    <t>6 av Anatole France 94600 Choisy le Roi</t>
  </si>
  <si>
    <t>93/95 avenue du Général de Gaulle 94000 Créteil</t>
  </si>
  <si>
    <t>10 avenue Georges Duhamel 94000 Créteil</t>
  </si>
  <si>
    <t>2 rue Antoine Etex 94000 Créteil</t>
  </si>
  <si>
    <t>124/126 bd de Stalingrad 94205 Ivry</t>
  </si>
  <si>
    <t>33 rue du Port 94130 Joinville</t>
  </si>
  <si>
    <t>72 av. René Panhard 94320 Thiais</t>
  </si>
  <si>
    <t>3 Passage de la Fontaine 94800 Villejuif</t>
  </si>
  <si>
    <t xml:space="preserve">proche commerces </t>
  </si>
  <si>
    <t>proche commerces et restaurants</t>
  </si>
  <si>
    <t>proche commerces</t>
  </si>
  <si>
    <t>2 rue des Chauffours 95000 Cergy</t>
  </si>
  <si>
    <t xml:space="preserve"> 2 rue de la Tréate 95310 Saint Ouen l’Aumône </t>
  </si>
  <si>
    <t>Avenue de la Poste 95000 Cergy</t>
  </si>
  <si>
    <t xml:space="preserve"> 2 Bld de l’Oise 95300 Pontoise </t>
  </si>
  <si>
    <t>11 – 13 av du 8 mai 1945 95200 Sarcelles </t>
  </si>
  <si>
    <t>1 rue des chauffours 95000  Cergy </t>
  </si>
  <si>
    <t xml:space="preserve">245 av Jean Jaurès 95100 Argenteuil </t>
  </si>
  <si>
    <t xml:space="preserve">2 rue de la poste prolongée 95100 Argenteuil </t>
  </si>
  <si>
    <t>5 - 7 rue Parmentier 95870 Bezons</t>
  </si>
  <si>
    <t>20 rue des chauffours 95000  Cergy</t>
  </si>
  <si>
    <t>32 rue de la station  95130 Franconville</t>
  </si>
  <si>
    <t>15 rue de la halte  95150 Ermont</t>
  </si>
  <si>
    <t>1 place Soufflot 95140 Garges les Gonesse</t>
  </si>
  <si>
    <t>7 bis av A Sarrault 95190 Goussainville</t>
  </si>
  <si>
    <t>1 av du 8 mai 1945 95200 Sarcelles</t>
  </si>
  <si>
    <t>19 av du 8 mai 1945 95200 Sarcelles</t>
  </si>
  <si>
    <t>Quartier des Carreaux
14-16 allée Pierre Corneille 95400 Villiers Le Bel</t>
  </si>
  <si>
    <t>Désignation des prestations</t>
  </si>
  <si>
    <t>Unité</t>
  </si>
  <si>
    <t>Forfait</t>
  </si>
  <si>
    <t>Prix  unitaire HT</t>
  </si>
  <si>
    <t>Prix  unitaire TTC</t>
  </si>
  <si>
    <t>Traitement : blattes, cafards et fourmis intervention du lundi au vendredi de 8h à 19h00</t>
  </si>
  <si>
    <t>Traitement : puces et puces de papier intervention du lundi au vendredi de 8h à 19h00</t>
  </si>
  <si>
    <t>Traitement : punaises de lit intervention du lundi au vendredi de 8h à 19h00</t>
  </si>
  <si>
    <t>Pose de boîtes sécurisées avec appâts intervention du lundi au vendredi de 8h à 19h00</t>
  </si>
  <si>
    <t>Traitement : guêpes, frelons et assimilés (nids), intervention  du lundi au vendredi de 8h à 19h00 sur une hauteur de 3 m à 10 m</t>
  </si>
  <si>
    <t>m2</t>
  </si>
  <si>
    <t>Dépigeonnage pose de pics</t>
  </si>
  <si>
    <t>Dépigeonnage pose de filets</t>
  </si>
  <si>
    <t>mètre linéaire</t>
  </si>
  <si>
    <t>Dépigeonnage enlèvement/nettoyage /désinfection</t>
  </si>
  <si>
    <t>Nombre annuel de passages attendus</t>
  </si>
  <si>
    <t>CRAMIF</t>
  </si>
  <si>
    <t>Siège CRAMIF</t>
  </si>
  <si>
    <t>104 allée des Amaryllis - 77196 Dammarie Les Lys</t>
  </si>
  <si>
    <t>507 place des Champs Elysées - 91026 Evry</t>
  </si>
  <si>
    <t>105 rue des Trois Fontanots - 92022 Nanterre</t>
  </si>
  <si>
    <t xml:space="preserve">9 chaussée Jules César-95523 Cergy Pontoise </t>
  </si>
  <si>
    <t>Traitement : guêpes, frelons et mouches, intervention  du lundi au vendredi de 8h à 19h00 sur une hauteur de 0 à 3 m</t>
  </si>
  <si>
    <t>Traitement : guêpes, frelons et mouche, intervention  du lundi au vendredi de 8h à 19h00 sur une hauteur + 10 m</t>
  </si>
  <si>
    <t>Les prix conprennent la prestation complète et le déplacement du technicien sur toute la région Parisienne</t>
  </si>
  <si>
    <t>Prestation curative pour une surface de 0-100 m² intervention du lundi au vendredi de 8h à 19h00</t>
  </si>
  <si>
    <t>Prestation curative pour une surface de 101-500 m² intervention du lundi au vendredi de 8h à 19h00</t>
  </si>
  <si>
    <t>Prestation curative pour une surface de 501-2 000 m² intervention du lundi au vendredi de 8h à 19h00</t>
  </si>
  <si>
    <t>Prestation curative pour une surface de 2 001-10 000 m² intervention du lundi au vendredi de 8h à 19h00</t>
  </si>
  <si>
    <t>m²</t>
  </si>
  <si>
    <t>Prestation curative pour une surface &gt;10 000 m² intervention du lundi au vendredi de 8h à 19h00</t>
  </si>
  <si>
    <t>Montant forfaitaire annuel en € HT</t>
  </si>
  <si>
    <t>Montant forfaitaire annuel en € TTC</t>
  </si>
  <si>
    <t>Montant forfaitaire annuel en TTC</t>
  </si>
  <si>
    <t>Montant annuel par prestation</t>
  </si>
  <si>
    <t>Montant annuel total HT pour l'ensemble des organismes</t>
  </si>
  <si>
    <t>Montant annuel total TTC pour l'ensemble des organismes</t>
  </si>
  <si>
    <t xml:space="preserve">Montant forfaitaire annuel HT par organisme </t>
  </si>
  <si>
    <t>Prestation préventive dératisation et désinsectisation</t>
  </si>
  <si>
    <t>*Montant forfaitaire annuel en HT</t>
  </si>
  <si>
    <t>*les montants forfaitaires annuels HT de la dératisation et de la désinsectisation sont enrichis automatiquement dans la cellule correspondante à la CPAM 77 du DQE</t>
  </si>
  <si>
    <t>*les montants forfaitaires annuels HT de la dératisation et de la désinsectisation sont enrichis automatiquement dans la cellule correspondante à la CPAM 75 du DQE</t>
  </si>
  <si>
    <t>*les montants forfaitaires annuels HT de la dératisation et de la désinsectisation sont enrichis automatiquement dans la cellule correspondante à la CPAM 78 du DQE</t>
  </si>
  <si>
    <t>*les montants forfaitaires annuels HT de la dératisation et de la désinsectisation sont enrichis automatiquement dans la cellule correspondante à la CPAM 91 du DQE</t>
  </si>
  <si>
    <t>*les montants forfaitaires annuels HT de la dératisation et de la désinsectisation sont enrichis automatiquement dans la cellule correspondante à la CPAM 92 du DQE</t>
  </si>
  <si>
    <t>*les montants forfaitaires annuels HT de la dératisation et de la désinsectisation sont enrichis automatiquement dans la cellule correspondante à la CPAM 93 du DQE</t>
  </si>
  <si>
    <t>*les montants forfaitaires annuels HT de la dératisation et de la désinsectisation sont enrichis automatiquement dans la cellule correspondante à la CPAM 94 du DQE</t>
  </si>
  <si>
    <t>*les montants forfaitaires annuels HT de la dératisation et de la désinsectisation sont enrichis automatiquement dans la cellule correspondante à la CPAM 95 du DQE</t>
  </si>
  <si>
    <t>*les montants forfaitaires annuels HT de la dératisation et de la désinsectisation sont enrichis automatiquement dans la cellule correspondante à la CRAMIF du DQE</t>
  </si>
  <si>
    <t>Bordereau de prix unitaires pour les prestations curatives et ponctuelles
communs aux organismes membre du groupement</t>
  </si>
  <si>
    <t xml:space="preserve">EVRY SIEGE </t>
  </si>
  <si>
    <t xml:space="preserve">2 rue Ambroise Croizat 91000 Evry </t>
  </si>
  <si>
    <t xml:space="preserve">EVRY FACTEUR CHEVAL </t>
  </si>
  <si>
    <t>5 rue du Facteur Cheval 91000 Evry</t>
  </si>
  <si>
    <t>GRIGNY</t>
  </si>
  <si>
    <t xml:space="preserve">9 rue Gabriel Péri 91350 GRIGNY </t>
  </si>
  <si>
    <t xml:space="preserve">ETAMPES </t>
  </si>
  <si>
    <t xml:space="preserve">26 rue de Saclas 91150 ETAMPES </t>
  </si>
  <si>
    <t xml:space="preserve">MASSY </t>
  </si>
  <si>
    <t xml:space="preserve">2 rue de l'Opéra 91300 Massy </t>
  </si>
  <si>
    <t>2 rue Raoul Follereau 77600 Bussy</t>
  </si>
  <si>
    <t>1/9 rue d'Arcueil 92120 Montrouge
parties privatives du RDC au 5e étages</t>
  </si>
  <si>
    <t>130 rue du 8 mai 45,  92000 Nanterre
(SS sol, Rdc, 1er 2nd étages)</t>
  </si>
  <si>
    <t>Siège Argonne</t>
  </si>
  <si>
    <t>17-19, Place de l'Argonne - 75019 Paris</t>
  </si>
  <si>
    <t>17-19 Avenue de Flandre - 75019 Paris</t>
  </si>
  <si>
    <t>Unité Géographique 77</t>
  </si>
  <si>
    <t>ESCAVIE 77</t>
  </si>
  <si>
    <t>16, Rue de l’Aluminium 77176 SAVIGNY-LE-TEMPLE</t>
  </si>
  <si>
    <t>Unité Géographique 91</t>
  </si>
  <si>
    <t>Unité Géographique 92</t>
  </si>
  <si>
    <t>Unité Géographique 95</t>
  </si>
  <si>
    <t>NC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</si>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</sst>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_€"/>
    <numFmt numFmtId="165" formatCode="#,##0.00\ &quot;€&quot;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i/>
      <sz val="11"/>
      <name val="Calibr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0" fillId="3" borderId="0" xfId="0" applyFill="1"/>
    <xf numFmtId="0" fontId="0" fillId="0" borderId="0" xfId="0"/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7" fillId="4" borderId="1" xfId="4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0" xfId="0" applyFont="1"/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 indent="1"/>
    </xf>
    <xf numFmtId="0" fontId="19" fillId="0" borderId="1" xfId="0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2" borderId="1" xfId="4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5" borderId="4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6" borderId="1" xfId="0" applyFont="1" applyFill="1" applyBorder="1" applyAlignment="1">
      <alignment horizontal="left" vertical="center" wrapText="1" indent="1"/>
    </xf>
    <xf numFmtId="0" fontId="23" fillId="4" borderId="1" xfId="4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/>
    </xf>
    <xf numFmtId="164" fontId="0" fillId="6" borderId="1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5" fontId="0" fillId="6" borderId="1" xfId="0" applyNumberForma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 indent="1"/>
    </xf>
    <xf numFmtId="0" fontId="5" fillId="6" borderId="1" xfId="0" applyFont="1" applyFill="1" applyBorder="1" applyAlignment="1">
      <alignment horizontal="left" vertical="center" wrapText="1" indent="1"/>
    </xf>
    <xf numFmtId="164" fontId="14" fillId="6" borderId="1" xfId="0" applyNumberFormat="1" applyFont="1" applyFill="1" applyBorder="1" applyAlignment="1">
      <alignment vertical="center"/>
    </xf>
    <xf numFmtId="164" fontId="16" fillId="6" borderId="1" xfId="0" applyNumberFormat="1" applyFont="1" applyFill="1" applyBorder="1" applyAlignment="1">
      <alignment vertical="center"/>
    </xf>
    <xf numFmtId="165" fontId="16" fillId="6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vertical="center"/>
    </xf>
    <xf numFmtId="164" fontId="16" fillId="0" borderId="1" xfId="0" applyNumberFormat="1" applyFont="1" applyFill="1" applyBorder="1" applyAlignment="1">
      <alignment vertical="center"/>
    </xf>
    <xf numFmtId="0" fontId="0" fillId="0" borderId="0" xfId="0"/>
    <xf numFmtId="0" fontId="0" fillId="3" borderId="0" xfId="0" applyFill="1"/>
    <xf numFmtId="0" fontId="9" fillId="3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7" fillId="4" borderId="1" xfId="4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 indent="1"/>
    </xf>
    <xf numFmtId="164" fontId="0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2" fillId="2" borderId="1" xfId="4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2" borderId="2" xfId="4" applyFont="1" applyFill="1" applyBorder="1" applyAlignment="1">
      <alignment horizontal="center" vertical="center" wrapText="1"/>
    </xf>
    <xf numFmtId="0" fontId="12" fillId="2" borderId="3" xfId="4" applyFont="1" applyFill="1" applyBorder="1" applyAlignment="1">
      <alignment horizontal="center" vertical="center" wrapText="1"/>
    </xf>
    <xf numFmtId="0" fontId="12" fillId="2" borderId="4" xfId="4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</cellXfs>
  <cellStyles count="7">
    <cellStyle name="Normal" xfId="0" builtinId="0"/>
    <cellStyle name="Normal 2" xfId="4"/>
    <cellStyle name="Normal 3" xfId="1"/>
    <cellStyle name="Normal 3 2" xfId="2"/>
    <cellStyle name="Normal 3 2 2" xfId="5"/>
    <cellStyle name="Normal 4" xfId="3"/>
    <cellStyle name="Normal 4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438150</xdr:colOff>
      <xdr:row>0</xdr:row>
      <xdr:rowOff>863600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49500" cy="86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2709496</xdr:colOff>
      <xdr:row>5</xdr:row>
      <xdr:rowOff>66675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709496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863600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0510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438150</xdr:colOff>
      <xdr:row>0</xdr:row>
      <xdr:rowOff>863600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0"/>
          <a:ext cx="270510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438150</xdr:colOff>
      <xdr:row>0</xdr:row>
      <xdr:rowOff>863600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0"/>
          <a:ext cx="270510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438150</xdr:colOff>
      <xdr:row>0</xdr:row>
      <xdr:rowOff>863600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0"/>
          <a:ext cx="270510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438150</xdr:colOff>
      <xdr:row>0</xdr:row>
      <xdr:rowOff>863600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0"/>
          <a:ext cx="270510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438150</xdr:colOff>
      <xdr:row>0</xdr:row>
      <xdr:rowOff>863600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0"/>
          <a:ext cx="270510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438150</xdr:colOff>
      <xdr:row>0</xdr:row>
      <xdr:rowOff>863600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0"/>
          <a:ext cx="270510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438150</xdr:colOff>
      <xdr:row>0</xdr:row>
      <xdr:rowOff>863600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0510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438150</xdr:colOff>
      <xdr:row>0</xdr:row>
      <xdr:rowOff>863600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0510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="91" zoomScaleNormal="91" workbookViewId="0">
      <selection activeCell="D20" sqref="D20"/>
    </sheetView>
  </sheetViews>
  <sheetFormatPr baseColWidth="10" defaultRowHeight="20.100000000000001" customHeight="1" x14ac:dyDescent="0.25"/>
  <cols>
    <col min="1" max="1" width="8.28515625" customWidth="1"/>
    <col min="2" max="2" width="25.7109375" customWidth="1"/>
    <col min="3" max="3" width="40.7109375" customWidth="1"/>
    <col min="4" max="4" width="8.42578125" customWidth="1"/>
    <col min="5" max="5" width="15.7109375" customWidth="1"/>
    <col min="6" max="11" width="20.7109375" customWidth="1"/>
  </cols>
  <sheetData>
    <row r="1" spans="1:11" ht="45" customHeight="1" x14ac:dyDescent="0.25">
      <c r="A1" s="1"/>
      <c r="B1" s="1"/>
      <c r="C1" s="1"/>
      <c r="D1" s="4"/>
      <c r="E1" s="4"/>
      <c r="F1" s="4"/>
      <c r="G1" s="4"/>
      <c r="H1" s="4"/>
      <c r="I1" s="4"/>
      <c r="J1" s="4"/>
      <c r="K1" s="4"/>
    </row>
    <row r="2" spans="1:11" s="2" customFormat="1" ht="36" customHeight="1" x14ac:dyDescent="0.25">
      <c r="A2" s="1"/>
      <c r="B2" s="1"/>
      <c r="C2" s="1"/>
      <c r="D2" s="3"/>
      <c r="E2" s="3"/>
      <c r="F2" s="1"/>
      <c r="G2" s="1"/>
      <c r="H2" s="1"/>
      <c r="I2" s="1"/>
      <c r="J2" s="1"/>
      <c r="K2" s="1"/>
    </row>
    <row r="3" spans="1:11" ht="35.1" customHeight="1" x14ac:dyDescent="0.25">
      <c r="A3" s="1"/>
      <c r="B3" s="1"/>
      <c r="C3" s="1"/>
      <c r="D3" s="1"/>
      <c r="E3" s="1"/>
      <c r="F3" s="68" t="s">
        <v>107</v>
      </c>
      <c r="G3" s="69"/>
      <c r="H3" s="69"/>
      <c r="I3" s="68" t="s">
        <v>108</v>
      </c>
      <c r="J3" s="70"/>
      <c r="K3" s="70"/>
    </row>
    <row r="4" spans="1:11" ht="45" customHeight="1" x14ac:dyDescent="0.25">
      <c r="A4" s="5" t="s">
        <v>0</v>
      </c>
      <c r="B4" s="5" t="s">
        <v>106</v>
      </c>
      <c r="C4" s="5" t="s">
        <v>1</v>
      </c>
      <c r="D4" s="5" t="s">
        <v>60</v>
      </c>
      <c r="E4" s="5" t="s">
        <v>101</v>
      </c>
      <c r="F4" s="6" t="s">
        <v>222</v>
      </c>
      <c r="G4" s="6" t="s">
        <v>246</v>
      </c>
      <c r="H4" s="6" t="s">
        <v>240</v>
      </c>
      <c r="I4" s="6" t="s">
        <v>222</v>
      </c>
      <c r="J4" s="6" t="s">
        <v>246</v>
      </c>
      <c r="K4" s="6" t="s">
        <v>240</v>
      </c>
    </row>
    <row r="5" spans="1:11" ht="24.95" customHeight="1" x14ac:dyDescent="0.25">
      <c r="A5" s="39">
        <v>75</v>
      </c>
      <c r="B5" s="44" t="s">
        <v>14</v>
      </c>
      <c r="C5" s="45" t="s">
        <v>109</v>
      </c>
      <c r="D5" s="46">
        <v>1728</v>
      </c>
      <c r="E5" s="40"/>
      <c r="F5" s="41">
        <v>2</v>
      </c>
      <c r="G5" s="42">
        <v>0</v>
      </c>
      <c r="H5" s="42">
        <f>G5*1.2</f>
        <v>0</v>
      </c>
      <c r="I5" s="41">
        <v>2</v>
      </c>
      <c r="J5" s="42">
        <v>0</v>
      </c>
      <c r="K5" s="42">
        <f>J5*1.2</f>
        <v>0</v>
      </c>
    </row>
    <row r="6" spans="1:11" ht="24.95" customHeight="1" x14ac:dyDescent="0.25">
      <c r="A6" s="39">
        <v>75</v>
      </c>
      <c r="B6" s="34" t="s">
        <v>15</v>
      </c>
      <c r="C6" s="34" t="s">
        <v>110</v>
      </c>
      <c r="D6" s="38">
        <v>853</v>
      </c>
      <c r="E6" s="43"/>
      <c r="F6" s="41">
        <v>2</v>
      </c>
      <c r="G6" s="42">
        <v>0</v>
      </c>
      <c r="H6" s="42">
        <f t="shared" ref="H6:H22" si="0">G6*1.2</f>
        <v>0</v>
      </c>
      <c r="I6" s="41">
        <v>2</v>
      </c>
      <c r="J6" s="42">
        <v>0</v>
      </c>
      <c r="K6" s="42">
        <f t="shared" ref="K6:K22" si="1">J6*1.2</f>
        <v>0</v>
      </c>
    </row>
    <row r="7" spans="1:11" ht="24.95" customHeight="1" x14ac:dyDescent="0.25">
      <c r="A7" s="39">
        <v>75</v>
      </c>
      <c r="B7" s="34" t="s">
        <v>16</v>
      </c>
      <c r="C7" s="34" t="s">
        <v>111</v>
      </c>
      <c r="D7" s="38">
        <v>753</v>
      </c>
      <c r="E7" s="43"/>
      <c r="F7" s="41">
        <v>2</v>
      </c>
      <c r="G7" s="42">
        <v>0</v>
      </c>
      <c r="H7" s="42">
        <f t="shared" si="0"/>
        <v>0</v>
      </c>
      <c r="I7" s="41">
        <v>2</v>
      </c>
      <c r="J7" s="42">
        <v>0</v>
      </c>
      <c r="K7" s="42">
        <f t="shared" si="1"/>
        <v>0</v>
      </c>
    </row>
    <row r="8" spans="1:11" ht="24.95" customHeight="1" x14ac:dyDescent="0.25">
      <c r="A8" s="39">
        <v>75</v>
      </c>
      <c r="B8" s="34" t="s">
        <v>17</v>
      </c>
      <c r="C8" s="34" t="s">
        <v>112</v>
      </c>
      <c r="D8" s="38">
        <v>1738</v>
      </c>
      <c r="E8" s="43"/>
      <c r="F8" s="41">
        <v>2</v>
      </c>
      <c r="G8" s="42">
        <v>0</v>
      </c>
      <c r="H8" s="42">
        <f t="shared" si="0"/>
        <v>0</v>
      </c>
      <c r="I8" s="41">
        <v>2</v>
      </c>
      <c r="J8" s="42">
        <v>0</v>
      </c>
      <c r="K8" s="42">
        <f t="shared" si="1"/>
        <v>0</v>
      </c>
    </row>
    <row r="9" spans="1:11" ht="24.95" customHeight="1" x14ac:dyDescent="0.25">
      <c r="A9" s="39">
        <v>75</v>
      </c>
      <c r="B9" s="34" t="s">
        <v>18</v>
      </c>
      <c r="C9" s="34" t="s">
        <v>113</v>
      </c>
      <c r="D9" s="38">
        <v>469</v>
      </c>
      <c r="E9" s="43"/>
      <c r="F9" s="41">
        <v>2</v>
      </c>
      <c r="G9" s="42">
        <v>0</v>
      </c>
      <c r="H9" s="42">
        <f t="shared" si="0"/>
        <v>0</v>
      </c>
      <c r="I9" s="41">
        <v>2</v>
      </c>
      <c r="J9" s="42">
        <v>0</v>
      </c>
      <c r="K9" s="42">
        <f t="shared" si="1"/>
        <v>0</v>
      </c>
    </row>
    <row r="10" spans="1:11" ht="24.95" customHeight="1" x14ac:dyDescent="0.25">
      <c r="A10" s="39">
        <v>75</v>
      </c>
      <c r="B10" s="34" t="s">
        <v>86</v>
      </c>
      <c r="C10" s="34" t="s">
        <v>114</v>
      </c>
      <c r="D10" s="38">
        <v>1992</v>
      </c>
      <c r="E10" s="43"/>
      <c r="F10" s="41">
        <v>2</v>
      </c>
      <c r="G10" s="42">
        <v>0</v>
      </c>
      <c r="H10" s="42">
        <f t="shared" si="0"/>
        <v>0</v>
      </c>
      <c r="I10" s="41">
        <v>2</v>
      </c>
      <c r="J10" s="42">
        <v>0</v>
      </c>
      <c r="K10" s="42">
        <f t="shared" si="1"/>
        <v>0</v>
      </c>
    </row>
    <row r="11" spans="1:11" ht="24.95" customHeight="1" x14ac:dyDescent="0.25">
      <c r="A11" s="39">
        <v>75</v>
      </c>
      <c r="B11" s="34" t="s">
        <v>19</v>
      </c>
      <c r="C11" s="34" t="s">
        <v>115</v>
      </c>
      <c r="D11" s="38">
        <v>3086</v>
      </c>
      <c r="E11" s="43"/>
      <c r="F11" s="41">
        <v>2</v>
      </c>
      <c r="G11" s="42">
        <v>0</v>
      </c>
      <c r="H11" s="42">
        <f t="shared" si="0"/>
        <v>0</v>
      </c>
      <c r="I11" s="41">
        <v>2</v>
      </c>
      <c r="J11" s="42">
        <v>0</v>
      </c>
      <c r="K11" s="42">
        <f t="shared" si="1"/>
        <v>0</v>
      </c>
    </row>
    <row r="12" spans="1:11" ht="24.95" customHeight="1" x14ac:dyDescent="0.25">
      <c r="A12" s="39">
        <v>75</v>
      </c>
      <c r="B12" s="34" t="s">
        <v>20</v>
      </c>
      <c r="C12" s="34" t="s">
        <v>116</v>
      </c>
      <c r="D12" s="38">
        <v>1241</v>
      </c>
      <c r="E12" s="43"/>
      <c r="F12" s="41">
        <v>2</v>
      </c>
      <c r="G12" s="42">
        <v>0</v>
      </c>
      <c r="H12" s="42">
        <f t="shared" si="0"/>
        <v>0</v>
      </c>
      <c r="I12" s="41">
        <v>2</v>
      </c>
      <c r="J12" s="42">
        <v>0</v>
      </c>
      <c r="K12" s="42">
        <f t="shared" si="1"/>
        <v>0</v>
      </c>
    </row>
    <row r="13" spans="1:11" ht="24.95" customHeight="1" x14ac:dyDescent="0.25">
      <c r="A13" s="39">
        <v>75</v>
      </c>
      <c r="B13" s="34" t="s">
        <v>21</v>
      </c>
      <c r="C13" s="34" t="s">
        <v>117</v>
      </c>
      <c r="D13" s="38">
        <v>1696</v>
      </c>
      <c r="E13" s="43"/>
      <c r="F13" s="41">
        <v>2</v>
      </c>
      <c r="G13" s="42">
        <v>0</v>
      </c>
      <c r="H13" s="42">
        <f t="shared" si="0"/>
        <v>0</v>
      </c>
      <c r="I13" s="41">
        <v>2</v>
      </c>
      <c r="J13" s="42">
        <v>0</v>
      </c>
      <c r="K13" s="42">
        <f t="shared" si="1"/>
        <v>0</v>
      </c>
    </row>
    <row r="14" spans="1:11" ht="24.95" customHeight="1" x14ac:dyDescent="0.25">
      <c r="A14" s="39">
        <v>75</v>
      </c>
      <c r="B14" s="34" t="s">
        <v>22</v>
      </c>
      <c r="C14" s="34" t="s">
        <v>118</v>
      </c>
      <c r="D14" s="38">
        <v>810</v>
      </c>
      <c r="E14" s="43"/>
      <c r="F14" s="41">
        <v>2</v>
      </c>
      <c r="G14" s="42">
        <v>0</v>
      </c>
      <c r="H14" s="42">
        <f t="shared" si="0"/>
        <v>0</v>
      </c>
      <c r="I14" s="41">
        <v>2</v>
      </c>
      <c r="J14" s="42">
        <v>0</v>
      </c>
      <c r="K14" s="42">
        <f t="shared" si="1"/>
        <v>0</v>
      </c>
    </row>
    <row r="15" spans="1:11" ht="24.95" customHeight="1" x14ac:dyDescent="0.25">
      <c r="A15" s="39">
        <v>75</v>
      </c>
      <c r="B15" s="34" t="s">
        <v>23</v>
      </c>
      <c r="C15" s="34" t="s">
        <v>119</v>
      </c>
      <c r="D15" s="38">
        <v>854</v>
      </c>
      <c r="E15" s="43"/>
      <c r="F15" s="41">
        <v>2</v>
      </c>
      <c r="G15" s="42">
        <v>0</v>
      </c>
      <c r="H15" s="42">
        <f t="shared" si="0"/>
        <v>0</v>
      </c>
      <c r="I15" s="41">
        <v>2</v>
      </c>
      <c r="J15" s="42">
        <v>0</v>
      </c>
      <c r="K15" s="42">
        <f t="shared" si="1"/>
        <v>0</v>
      </c>
    </row>
    <row r="16" spans="1:11" ht="24.95" customHeight="1" x14ac:dyDescent="0.25">
      <c r="A16" s="39">
        <v>75</v>
      </c>
      <c r="B16" s="34" t="s">
        <v>24</v>
      </c>
      <c r="C16" s="34" t="s">
        <v>120</v>
      </c>
      <c r="D16" s="38">
        <v>620</v>
      </c>
      <c r="E16" s="43"/>
      <c r="F16" s="41">
        <v>2</v>
      </c>
      <c r="G16" s="42">
        <v>0</v>
      </c>
      <c r="H16" s="42">
        <f t="shared" si="0"/>
        <v>0</v>
      </c>
      <c r="I16" s="41">
        <v>2</v>
      </c>
      <c r="J16" s="42">
        <v>0</v>
      </c>
      <c r="K16" s="42">
        <f t="shared" si="1"/>
        <v>0</v>
      </c>
    </row>
    <row r="17" spans="1:11" ht="24.95" customHeight="1" x14ac:dyDescent="0.25">
      <c r="A17" s="39">
        <v>75</v>
      </c>
      <c r="B17" s="34" t="s">
        <v>25</v>
      </c>
      <c r="C17" s="34" t="s">
        <v>121</v>
      </c>
      <c r="D17" s="38">
        <v>581</v>
      </c>
      <c r="E17" s="43"/>
      <c r="F17" s="41">
        <v>2</v>
      </c>
      <c r="G17" s="42">
        <v>0</v>
      </c>
      <c r="H17" s="42">
        <f t="shared" si="0"/>
        <v>0</v>
      </c>
      <c r="I17" s="41">
        <v>2</v>
      </c>
      <c r="J17" s="42">
        <v>0</v>
      </c>
      <c r="K17" s="42">
        <f t="shared" si="1"/>
        <v>0</v>
      </c>
    </row>
    <row r="18" spans="1:11" ht="24.95" customHeight="1" x14ac:dyDescent="0.25">
      <c r="A18" s="39">
        <v>75</v>
      </c>
      <c r="B18" s="34" t="s">
        <v>26</v>
      </c>
      <c r="C18" s="34" t="s">
        <v>122</v>
      </c>
      <c r="D18" s="38">
        <v>2193</v>
      </c>
      <c r="E18" s="43"/>
      <c r="F18" s="41">
        <v>2</v>
      </c>
      <c r="G18" s="42">
        <v>0</v>
      </c>
      <c r="H18" s="42">
        <f t="shared" si="0"/>
        <v>0</v>
      </c>
      <c r="I18" s="41">
        <v>2</v>
      </c>
      <c r="J18" s="42">
        <v>0</v>
      </c>
      <c r="K18" s="42">
        <f t="shared" si="1"/>
        <v>0</v>
      </c>
    </row>
    <row r="19" spans="1:11" ht="24.95" customHeight="1" x14ac:dyDescent="0.25">
      <c r="A19" s="39">
        <v>75</v>
      </c>
      <c r="B19" s="34" t="s">
        <v>27</v>
      </c>
      <c r="C19" s="34" t="s">
        <v>123</v>
      </c>
      <c r="D19" s="38">
        <v>2181</v>
      </c>
      <c r="E19" s="43"/>
      <c r="F19" s="41">
        <v>2</v>
      </c>
      <c r="G19" s="42">
        <v>0</v>
      </c>
      <c r="H19" s="42">
        <f t="shared" si="0"/>
        <v>0</v>
      </c>
      <c r="I19" s="41">
        <v>2</v>
      </c>
      <c r="J19" s="42">
        <v>0</v>
      </c>
      <c r="K19" s="42">
        <f t="shared" si="1"/>
        <v>0</v>
      </c>
    </row>
    <row r="20" spans="1:11" s="2" customFormat="1" ht="24.95" customHeight="1" x14ac:dyDescent="0.25">
      <c r="A20" s="39">
        <v>75</v>
      </c>
      <c r="B20" s="44" t="s">
        <v>102</v>
      </c>
      <c r="C20" s="44" t="s">
        <v>124</v>
      </c>
      <c r="D20" s="47">
        <v>7074</v>
      </c>
      <c r="E20" s="40"/>
      <c r="F20" s="41">
        <v>2</v>
      </c>
      <c r="G20" s="48">
        <v>0</v>
      </c>
      <c r="H20" s="42">
        <f t="shared" si="0"/>
        <v>0</v>
      </c>
      <c r="I20" s="41">
        <v>2</v>
      </c>
      <c r="J20" s="42">
        <v>0</v>
      </c>
      <c r="K20" s="42">
        <f t="shared" si="1"/>
        <v>0</v>
      </c>
    </row>
    <row r="21" spans="1:11" ht="24.95" customHeight="1" x14ac:dyDescent="0.25">
      <c r="A21" s="39">
        <v>75</v>
      </c>
      <c r="B21" s="34" t="s">
        <v>28</v>
      </c>
      <c r="C21" s="34" t="s">
        <v>125</v>
      </c>
      <c r="D21" s="38">
        <v>2020</v>
      </c>
      <c r="E21" s="43"/>
      <c r="F21" s="41">
        <v>2</v>
      </c>
      <c r="G21" s="42">
        <v>0</v>
      </c>
      <c r="H21" s="42">
        <f t="shared" si="0"/>
        <v>0</v>
      </c>
      <c r="I21" s="41">
        <v>2</v>
      </c>
      <c r="J21" s="42">
        <v>0</v>
      </c>
      <c r="K21" s="42">
        <f t="shared" si="1"/>
        <v>0</v>
      </c>
    </row>
    <row r="22" spans="1:11" ht="24.95" customHeight="1" x14ac:dyDescent="0.25">
      <c r="A22" s="39">
        <v>75</v>
      </c>
      <c r="B22" s="34" t="s">
        <v>29</v>
      </c>
      <c r="C22" s="34" t="s">
        <v>126</v>
      </c>
      <c r="D22" s="38">
        <v>24386</v>
      </c>
      <c r="E22" s="43" t="s">
        <v>59</v>
      </c>
      <c r="F22" s="41">
        <v>2</v>
      </c>
      <c r="G22" s="42">
        <v>0</v>
      </c>
      <c r="H22" s="42">
        <f t="shared" si="0"/>
        <v>0</v>
      </c>
      <c r="I22" s="41">
        <v>2</v>
      </c>
      <c r="J22" s="42">
        <v>0</v>
      </c>
      <c r="K22" s="42">
        <f t="shared" si="1"/>
        <v>0</v>
      </c>
    </row>
    <row r="23" spans="1:11" s="19" customFormat="1" ht="39.950000000000003" customHeight="1" x14ac:dyDescent="0.25">
      <c r="A23" s="71" t="s">
        <v>241</v>
      </c>
      <c r="B23" s="72"/>
      <c r="C23" s="72"/>
      <c r="D23" s="72"/>
      <c r="E23" s="73"/>
      <c r="F23" s="23"/>
      <c r="G23" s="26">
        <f>SUM(G5:G22)</f>
        <v>0</v>
      </c>
      <c r="H23" s="27">
        <f>SUM(H5:H22)</f>
        <v>0</v>
      </c>
      <c r="I23" s="24"/>
      <c r="J23" s="26">
        <f>SUM(J5:J22)</f>
        <v>0</v>
      </c>
      <c r="K23" s="27">
        <f>SUM(K5:K22)</f>
        <v>0</v>
      </c>
    </row>
    <row r="25" spans="1:11" s="33" customFormat="1" ht="20.100000000000001" customHeight="1" x14ac:dyDescent="0.25">
      <c r="A25" s="33" t="s">
        <v>248</v>
      </c>
    </row>
  </sheetData>
  <mergeCells count="3">
    <mergeCell ref="F3:H3"/>
    <mergeCell ref="I3:K3"/>
    <mergeCell ref="A23:E23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19" workbookViewId="0">
      <selection activeCell="H16" sqref="H16"/>
    </sheetView>
  </sheetViews>
  <sheetFormatPr baseColWidth="10" defaultRowHeight="15" x14ac:dyDescent="0.25"/>
  <cols>
    <col min="1" max="1" width="55.7109375" customWidth="1"/>
    <col min="2" max="2" width="20.7109375" style="2" customWidth="1"/>
    <col min="3" max="4" width="20.7109375" customWidth="1"/>
  </cols>
  <sheetData>
    <row r="1" spans="1:4" s="2" customFormat="1" x14ac:dyDescent="0.25"/>
    <row r="2" spans="1:4" s="2" customFormat="1" x14ac:dyDescent="0.25"/>
    <row r="3" spans="1:4" s="2" customFormat="1" x14ac:dyDescent="0.25"/>
    <row r="4" spans="1:4" s="2" customFormat="1" x14ac:dyDescent="0.25"/>
    <row r="7" spans="1:4" s="2" customFormat="1" x14ac:dyDescent="0.25"/>
    <row r="8" spans="1:4" s="19" customFormat="1" ht="50.1" customHeight="1" x14ac:dyDescent="0.25">
      <c r="A8" s="82" t="s">
        <v>256</v>
      </c>
      <c r="B8" s="83"/>
      <c r="C8" s="83"/>
      <c r="D8" s="83"/>
    </row>
    <row r="9" spans="1:4" s="14" customFormat="1" ht="61.15" customHeight="1" x14ac:dyDescent="0.2">
      <c r="A9" s="15" t="s">
        <v>207</v>
      </c>
      <c r="B9" s="15" t="s">
        <v>208</v>
      </c>
      <c r="C9" s="15" t="s">
        <v>210</v>
      </c>
      <c r="D9" s="15" t="s">
        <v>211</v>
      </c>
    </row>
    <row r="10" spans="1:4" s="14" customFormat="1" ht="54.95" customHeight="1" x14ac:dyDescent="0.2">
      <c r="A10" s="16" t="s">
        <v>212</v>
      </c>
      <c r="B10" s="17" t="s">
        <v>209</v>
      </c>
      <c r="C10" s="18">
        <v>0</v>
      </c>
      <c r="D10" s="18">
        <f>C10*1.2</f>
        <v>0</v>
      </c>
    </row>
    <row r="11" spans="1:4" s="14" customFormat="1" ht="54.95" customHeight="1" x14ac:dyDescent="0.2">
      <c r="A11" s="16" t="s">
        <v>213</v>
      </c>
      <c r="B11" s="17" t="s">
        <v>209</v>
      </c>
      <c r="C11" s="18">
        <v>0</v>
      </c>
      <c r="D11" s="18">
        <f t="shared" ref="D11:D24" si="0">C11*1.2</f>
        <v>0</v>
      </c>
    </row>
    <row r="12" spans="1:4" s="14" customFormat="1" ht="54.95" customHeight="1" x14ac:dyDescent="0.2">
      <c r="A12" s="16" t="s">
        <v>214</v>
      </c>
      <c r="B12" s="17" t="s">
        <v>209</v>
      </c>
      <c r="C12" s="18">
        <v>0</v>
      </c>
      <c r="D12" s="18">
        <f t="shared" si="0"/>
        <v>0</v>
      </c>
    </row>
    <row r="13" spans="1:4" s="14" customFormat="1" ht="54.95" customHeight="1" x14ac:dyDescent="0.2">
      <c r="A13" s="16" t="s">
        <v>229</v>
      </c>
      <c r="B13" s="17" t="s">
        <v>209</v>
      </c>
      <c r="C13" s="18">
        <v>0</v>
      </c>
      <c r="D13" s="18">
        <f t="shared" si="0"/>
        <v>0</v>
      </c>
    </row>
    <row r="14" spans="1:4" s="14" customFormat="1" ht="54.95" customHeight="1" x14ac:dyDescent="0.2">
      <c r="A14" s="16" t="s">
        <v>216</v>
      </c>
      <c r="B14" s="17" t="s">
        <v>209</v>
      </c>
      <c r="C14" s="18">
        <v>0</v>
      </c>
      <c r="D14" s="18">
        <f t="shared" si="0"/>
        <v>0</v>
      </c>
    </row>
    <row r="15" spans="1:4" s="14" customFormat="1" ht="54.95" customHeight="1" x14ac:dyDescent="0.2">
      <c r="A15" s="16" t="s">
        <v>230</v>
      </c>
      <c r="B15" s="17" t="s">
        <v>209</v>
      </c>
      <c r="C15" s="18">
        <v>0</v>
      </c>
      <c r="D15" s="18">
        <f t="shared" si="0"/>
        <v>0</v>
      </c>
    </row>
    <row r="16" spans="1:4" s="14" customFormat="1" ht="54.95" customHeight="1" x14ac:dyDescent="0.2">
      <c r="A16" s="16" t="s">
        <v>232</v>
      </c>
      <c r="B16" s="17" t="s">
        <v>236</v>
      </c>
      <c r="C16" s="18">
        <v>0</v>
      </c>
      <c r="D16" s="18">
        <f t="shared" ref="D16:D18" si="1">C16*1.2</f>
        <v>0</v>
      </c>
    </row>
    <row r="17" spans="1:4" s="14" customFormat="1" ht="54.95" customHeight="1" x14ac:dyDescent="0.2">
      <c r="A17" s="16" t="s">
        <v>233</v>
      </c>
      <c r="B17" s="17" t="s">
        <v>236</v>
      </c>
      <c r="C17" s="18">
        <v>0</v>
      </c>
      <c r="D17" s="18">
        <f t="shared" ref="D17" si="2">C17*1.2</f>
        <v>0</v>
      </c>
    </row>
    <row r="18" spans="1:4" s="14" customFormat="1" ht="54.95" customHeight="1" x14ac:dyDescent="0.2">
      <c r="A18" s="16" t="s">
        <v>234</v>
      </c>
      <c r="B18" s="17" t="s">
        <v>236</v>
      </c>
      <c r="C18" s="18">
        <v>0</v>
      </c>
      <c r="D18" s="18">
        <f t="shared" si="1"/>
        <v>0</v>
      </c>
    </row>
    <row r="19" spans="1:4" s="14" customFormat="1" ht="54.95" customHeight="1" x14ac:dyDescent="0.2">
      <c r="A19" s="16" t="s">
        <v>235</v>
      </c>
      <c r="B19" s="17" t="s">
        <v>236</v>
      </c>
      <c r="C19" s="18">
        <v>0</v>
      </c>
      <c r="D19" s="18">
        <f t="shared" si="0"/>
        <v>0</v>
      </c>
    </row>
    <row r="20" spans="1:4" s="14" customFormat="1" ht="54.95" customHeight="1" x14ac:dyDescent="0.2">
      <c r="A20" s="16" t="s">
        <v>237</v>
      </c>
      <c r="B20" s="17" t="s">
        <v>236</v>
      </c>
      <c r="C20" s="18">
        <v>0</v>
      </c>
      <c r="D20" s="18">
        <f t="shared" si="0"/>
        <v>0</v>
      </c>
    </row>
    <row r="21" spans="1:4" s="14" customFormat="1" ht="54.95" customHeight="1" x14ac:dyDescent="0.2">
      <c r="A21" s="16" t="s">
        <v>215</v>
      </c>
      <c r="B21" s="17" t="s">
        <v>208</v>
      </c>
      <c r="C21" s="18">
        <v>0</v>
      </c>
      <c r="D21" s="18">
        <f t="shared" ref="D21:D23" si="3">C21*1.2</f>
        <v>0</v>
      </c>
    </row>
    <row r="22" spans="1:4" s="14" customFormat="1" ht="54.95" customHeight="1" x14ac:dyDescent="0.2">
      <c r="A22" s="16" t="s">
        <v>221</v>
      </c>
      <c r="B22" s="17" t="s">
        <v>209</v>
      </c>
      <c r="C22" s="18">
        <v>0</v>
      </c>
      <c r="D22" s="18">
        <f t="shared" si="3"/>
        <v>0</v>
      </c>
    </row>
    <row r="23" spans="1:4" s="14" customFormat="1" ht="54.95" customHeight="1" x14ac:dyDescent="0.2">
      <c r="A23" s="16" t="s">
        <v>218</v>
      </c>
      <c r="B23" s="17" t="s">
        <v>220</v>
      </c>
      <c r="C23" s="18">
        <v>0</v>
      </c>
      <c r="D23" s="18">
        <f t="shared" si="3"/>
        <v>0</v>
      </c>
    </row>
    <row r="24" spans="1:4" s="14" customFormat="1" ht="54.95" customHeight="1" x14ac:dyDescent="0.2">
      <c r="A24" s="16" t="s">
        <v>219</v>
      </c>
      <c r="B24" s="17" t="s">
        <v>217</v>
      </c>
      <c r="C24" s="18">
        <v>0</v>
      </c>
      <c r="D24" s="18">
        <f t="shared" si="0"/>
        <v>0</v>
      </c>
    </row>
    <row r="25" spans="1:4" ht="30" customHeight="1" x14ac:dyDescent="0.25">
      <c r="A25" s="81" t="s">
        <v>231</v>
      </c>
      <c r="B25" s="81"/>
      <c r="C25" s="81"/>
      <c r="D25" s="81"/>
    </row>
  </sheetData>
  <mergeCells count="2">
    <mergeCell ref="A25:D25"/>
    <mergeCell ref="A8:D8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="91" zoomScaleNormal="91" workbookViewId="0">
      <selection activeCell="F7" sqref="F7:G7"/>
    </sheetView>
  </sheetViews>
  <sheetFormatPr baseColWidth="10" defaultColWidth="11.42578125" defaultRowHeight="20.100000000000001" customHeight="1" x14ac:dyDescent="0.25"/>
  <cols>
    <col min="1" max="2" width="50.7109375" style="2" customWidth="1"/>
    <col min="3" max="16384" width="11.42578125" style="2"/>
  </cols>
  <sheetData>
    <row r="1" spans="1:2" ht="45" customHeight="1" x14ac:dyDescent="0.25">
      <c r="A1" s="1"/>
      <c r="B1" s="4"/>
    </row>
    <row r="2" spans="1:2" ht="36" customHeight="1" x14ac:dyDescent="0.25">
      <c r="A2" s="1"/>
      <c r="B2" s="1"/>
    </row>
    <row r="3" spans="1:2" ht="35.1" customHeight="1" x14ac:dyDescent="0.25">
      <c r="A3" s="1"/>
      <c r="B3" s="20" t="s">
        <v>245</v>
      </c>
    </row>
    <row r="4" spans="1:2" ht="45" customHeight="1" x14ac:dyDescent="0.25">
      <c r="A4" s="5" t="s">
        <v>0</v>
      </c>
      <c r="B4" s="6" t="s">
        <v>244</v>
      </c>
    </row>
    <row r="5" spans="1:2" ht="24.95" customHeight="1" x14ac:dyDescent="0.25">
      <c r="A5" s="9">
        <v>75</v>
      </c>
      <c r="B5" s="25">
        <f>'CPAM 75'!G23+'CPAM 75'!J23</f>
        <v>0</v>
      </c>
    </row>
    <row r="6" spans="1:2" ht="24.95" customHeight="1" x14ac:dyDescent="0.25">
      <c r="A6" s="9">
        <v>77</v>
      </c>
      <c r="B6" s="25">
        <f>'CPAM 77'!G15+'CPAM 77'!J15</f>
        <v>0</v>
      </c>
    </row>
    <row r="7" spans="1:2" ht="24.95" customHeight="1" x14ac:dyDescent="0.25">
      <c r="A7" s="9">
        <v>78</v>
      </c>
      <c r="B7" s="25">
        <f>'CPAM 78 '!G19+'CPAM 78 '!J19</f>
        <v>0</v>
      </c>
    </row>
    <row r="8" spans="1:2" ht="24.95" customHeight="1" x14ac:dyDescent="0.25">
      <c r="A8" s="9">
        <v>91</v>
      </c>
      <c r="B8" s="25">
        <f>'CPAM 91'!G11+'CPAM 91'!J11</f>
        <v>0</v>
      </c>
    </row>
    <row r="9" spans="1:2" ht="24.95" customHeight="1" x14ac:dyDescent="0.25">
      <c r="A9" s="9">
        <v>92</v>
      </c>
      <c r="B9" s="25">
        <f>'CPAM 92 '!G19+'CPAM 92 '!J19</f>
        <v>0</v>
      </c>
    </row>
    <row r="10" spans="1:2" ht="24.95" customHeight="1" x14ac:dyDescent="0.25">
      <c r="A10" s="9">
        <v>93</v>
      </c>
      <c r="B10" s="25">
        <f>'CPAM 93 '!G19+'CPAM 93 '!J19</f>
        <v>0</v>
      </c>
    </row>
    <row r="11" spans="1:2" ht="24.95" customHeight="1" x14ac:dyDescent="0.25">
      <c r="A11" s="9">
        <v>94</v>
      </c>
      <c r="B11" s="25">
        <f>'CPAM 94'!G15+'CPAM 94'!J15</f>
        <v>0</v>
      </c>
    </row>
    <row r="12" spans="1:2" ht="24.95" customHeight="1" x14ac:dyDescent="0.25">
      <c r="A12" s="9">
        <v>95</v>
      </c>
      <c r="B12" s="25" t="e">
        <f>'CPAM 95 '!#REF!+'CPAM 95 '!#REF!</f>
        <v>#REF!</v>
      </c>
    </row>
    <row r="13" spans="1:2" ht="24.95" customHeight="1" x14ac:dyDescent="0.25">
      <c r="A13" s="9" t="s">
        <v>223</v>
      </c>
      <c r="B13" s="28">
        <f>+CRAMIF!G12+CRAMIF!J12</f>
        <v>0</v>
      </c>
    </row>
    <row r="14" spans="1:2" ht="39.950000000000003" customHeight="1" x14ac:dyDescent="0.25">
      <c r="A14" s="22" t="s">
        <v>242</v>
      </c>
      <c r="B14" s="25" t="e">
        <f>SUM(B5:B13)</f>
        <v>#REF!</v>
      </c>
    </row>
    <row r="15" spans="1:2" ht="39.950000000000003" customHeight="1" x14ac:dyDescent="0.25">
      <c r="A15" s="22" t="s">
        <v>243</v>
      </c>
      <c r="B15" s="25" t="e">
        <f>B14*1.2</f>
        <v>#REF!</v>
      </c>
    </row>
  </sheetData>
  <sheetProtection algorithmName="SHA-512" hashValue="pnUOj+vBWoNsYsq0RYhx3AIxrQzewQuy0ppVKuWmo1Kl6vunJjdkGcQbnFt0r6asgvVJGoc/IxY2oylYcsJY0A==" saltValue="uNnZljETO+C/x/V73WTUBQ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91" zoomScaleNormal="91" workbookViewId="0">
      <selection activeCell="Q4" sqref="Q4"/>
    </sheetView>
  </sheetViews>
  <sheetFormatPr baseColWidth="10" defaultColWidth="11.42578125" defaultRowHeight="20.100000000000001" customHeight="1" x14ac:dyDescent="0.25"/>
  <cols>
    <col min="1" max="1" width="8.28515625" style="2" customWidth="1"/>
    <col min="2" max="2" width="20.7109375" style="2" customWidth="1"/>
    <col min="3" max="3" width="40.7109375" style="2" customWidth="1"/>
    <col min="4" max="4" width="8.42578125" style="2" customWidth="1"/>
    <col min="5" max="5" width="15.7109375" style="2" customWidth="1"/>
    <col min="6" max="11" width="20.7109375" style="2" customWidth="1"/>
    <col min="12" max="16384" width="11.42578125" style="2"/>
  </cols>
  <sheetData>
    <row r="1" spans="1:11" ht="45" customHeight="1" x14ac:dyDescent="0.25">
      <c r="A1" s="1"/>
      <c r="B1" s="1"/>
      <c r="C1" s="1"/>
      <c r="D1" s="4"/>
      <c r="E1" s="4"/>
      <c r="F1" s="4"/>
      <c r="G1" s="4"/>
      <c r="H1" s="4"/>
      <c r="I1" s="4"/>
      <c r="J1" s="4"/>
      <c r="K1" s="4"/>
    </row>
    <row r="2" spans="1:11" ht="36" customHeight="1" x14ac:dyDescent="0.25">
      <c r="A2" s="1"/>
      <c r="B2" s="1"/>
      <c r="C2" s="1"/>
      <c r="D2" s="3"/>
      <c r="E2" s="3"/>
      <c r="F2" s="1"/>
      <c r="G2" s="1"/>
      <c r="H2" s="1"/>
      <c r="I2" s="1"/>
      <c r="J2" s="1"/>
      <c r="K2" s="1"/>
    </row>
    <row r="3" spans="1:11" ht="35.1" customHeight="1" x14ac:dyDescent="0.25">
      <c r="A3" s="1"/>
      <c r="B3" s="1"/>
      <c r="C3" s="1"/>
      <c r="D3" s="1"/>
      <c r="E3" s="1"/>
      <c r="F3" s="68" t="s">
        <v>107</v>
      </c>
      <c r="G3" s="69"/>
      <c r="H3" s="69"/>
      <c r="I3" s="68" t="s">
        <v>108</v>
      </c>
      <c r="J3" s="70"/>
      <c r="K3" s="70"/>
    </row>
    <row r="4" spans="1:11" ht="45" customHeight="1" x14ac:dyDescent="0.25">
      <c r="A4" s="5" t="s">
        <v>0</v>
      </c>
      <c r="B4" s="5" t="s">
        <v>106</v>
      </c>
      <c r="C4" s="5" t="s">
        <v>1</v>
      </c>
      <c r="D4" s="5" t="s">
        <v>60</v>
      </c>
      <c r="E4" s="5" t="s">
        <v>101</v>
      </c>
      <c r="F4" s="6" t="s">
        <v>222</v>
      </c>
      <c r="G4" s="6" t="s">
        <v>238</v>
      </c>
      <c r="H4" s="6" t="s">
        <v>239</v>
      </c>
      <c r="I4" s="6" t="s">
        <v>222</v>
      </c>
      <c r="J4" s="6" t="s">
        <v>238</v>
      </c>
      <c r="K4" s="6" t="s">
        <v>239</v>
      </c>
    </row>
    <row r="5" spans="1:11" ht="24.95" customHeight="1" x14ac:dyDescent="0.25">
      <c r="A5" s="9">
        <v>77</v>
      </c>
      <c r="B5" s="34" t="s">
        <v>55</v>
      </c>
      <c r="C5" s="34" t="s">
        <v>127</v>
      </c>
      <c r="D5" s="38">
        <v>11182</v>
      </c>
      <c r="E5" s="11"/>
      <c r="F5" s="10">
        <v>2</v>
      </c>
      <c r="G5" s="25">
        <v>0</v>
      </c>
      <c r="H5" s="25">
        <f>G5*1.2</f>
        <v>0</v>
      </c>
      <c r="I5" s="10">
        <v>2</v>
      </c>
      <c r="J5" s="25">
        <v>0</v>
      </c>
      <c r="K5" s="25">
        <f>J5*1.2</f>
        <v>0</v>
      </c>
    </row>
    <row r="6" spans="1:11" ht="24.95" customHeight="1" x14ac:dyDescent="0.25">
      <c r="A6" s="9">
        <v>77</v>
      </c>
      <c r="B6" s="34" t="s">
        <v>61</v>
      </c>
      <c r="C6" s="34" t="s">
        <v>267</v>
      </c>
      <c r="D6" s="38">
        <v>2317</v>
      </c>
      <c r="E6" s="12"/>
      <c r="F6" s="10">
        <v>2</v>
      </c>
      <c r="G6" s="25">
        <v>0</v>
      </c>
      <c r="H6" s="25">
        <f t="shared" ref="H6:H14" si="0">G6*1.2</f>
        <v>0</v>
      </c>
      <c r="I6" s="10">
        <v>2</v>
      </c>
      <c r="J6" s="25">
        <v>0</v>
      </c>
      <c r="K6" s="25">
        <f t="shared" ref="K6:K14" si="1">J6*1.2</f>
        <v>0</v>
      </c>
    </row>
    <row r="7" spans="1:11" ht="24.95" customHeight="1" x14ac:dyDescent="0.25">
      <c r="A7" s="9">
        <v>77</v>
      </c>
      <c r="B7" s="34" t="s">
        <v>62</v>
      </c>
      <c r="C7" s="34" t="s">
        <v>128</v>
      </c>
      <c r="D7" s="38">
        <v>1210</v>
      </c>
      <c r="E7" s="36"/>
      <c r="F7" s="10">
        <v>1</v>
      </c>
      <c r="G7" s="37">
        <v>0</v>
      </c>
      <c r="H7" s="37">
        <f t="shared" si="0"/>
        <v>0</v>
      </c>
      <c r="I7" s="10">
        <v>1</v>
      </c>
      <c r="J7" s="37">
        <v>0</v>
      </c>
      <c r="K7" s="37">
        <f t="shared" si="1"/>
        <v>0</v>
      </c>
    </row>
    <row r="8" spans="1:11" ht="24.95" customHeight="1" x14ac:dyDescent="0.25">
      <c r="A8" s="9">
        <v>77</v>
      </c>
      <c r="B8" s="34" t="s">
        <v>63</v>
      </c>
      <c r="C8" s="34" t="s">
        <v>129</v>
      </c>
      <c r="D8" s="38">
        <v>752</v>
      </c>
      <c r="E8" s="12"/>
      <c r="F8" s="10">
        <v>1</v>
      </c>
      <c r="G8" s="25">
        <v>0</v>
      </c>
      <c r="H8" s="25">
        <f t="shared" si="0"/>
        <v>0</v>
      </c>
      <c r="I8" s="10">
        <v>1</v>
      </c>
      <c r="J8" s="25">
        <v>0</v>
      </c>
      <c r="K8" s="25">
        <f t="shared" si="1"/>
        <v>0</v>
      </c>
    </row>
    <row r="9" spans="1:11" ht="24.95" customHeight="1" x14ac:dyDescent="0.25">
      <c r="A9" s="9">
        <v>77</v>
      </c>
      <c r="B9" s="34" t="s">
        <v>64</v>
      </c>
      <c r="C9" s="34" t="s">
        <v>130</v>
      </c>
      <c r="D9" s="38">
        <v>1534</v>
      </c>
      <c r="E9" s="8" t="s">
        <v>65</v>
      </c>
      <c r="F9" s="10">
        <v>2</v>
      </c>
      <c r="G9" s="25">
        <v>0</v>
      </c>
      <c r="H9" s="25">
        <f t="shared" si="0"/>
        <v>0</v>
      </c>
      <c r="I9" s="10">
        <v>2</v>
      </c>
      <c r="J9" s="25">
        <v>0</v>
      </c>
      <c r="K9" s="25">
        <f t="shared" si="1"/>
        <v>0</v>
      </c>
    </row>
    <row r="10" spans="1:11" ht="24.95" customHeight="1" x14ac:dyDescent="0.25">
      <c r="A10" s="9">
        <v>77</v>
      </c>
      <c r="B10" s="34" t="s">
        <v>66</v>
      </c>
      <c r="C10" s="34" t="s">
        <v>131</v>
      </c>
      <c r="D10" s="38">
        <v>262</v>
      </c>
      <c r="E10" s="12"/>
      <c r="F10" s="10">
        <v>1</v>
      </c>
      <c r="G10" s="25">
        <v>0</v>
      </c>
      <c r="H10" s="25">
        <f t="shared" si="0"/>
        <v>0</v>
      </c>
      <c r="I10" s="10">
        <v>1</v>
      </c>
      <c r="J10" s="25">
        <v>0</v>
      </c>
      <c r="K10" s="25">
        <f t="shared" si="1"/>
        <v>0</v>
      </c>
    </row>
    <row r="11" spans="1:11" ht="24.95" customHeight="1" x14ac:dyDescent="0.25">
      <c r="A11" s="9">
        <v>77</v>
      </c>
      <c r="B11" s="34" t="s">
        <v>56</v>
      </c>
      <c r="C11" s="34" t="s">
        <v>132</v>
      </c>
      <c r="D11" s="38">
        <v>1857</v>
      </c>
      <c r="E11" s="12"/>
      <c r="F11" s="10">
        <v>1</v>
      </c>
      <c r="G11" s="25">
        <v>0</v>
      </c>
      <c r="H11" s="25">
        <f t="shared" si="0"/>
        <v>0</v>
      </c>
      <c r="I11" s="10">
        <v>1</v>
      </c>
      <c r="J11" s="25">
        <v>0</v>
      </c>
      <c r="K11" s="25">
        <f t="shared" si="1"/>
        <v>0</v>
      </c>
    </row>
    <row r="12" spans="1:11" ht="24.95" customHeight="1" x14ac:dyDescent="0.25">
      <c r="A12" s="9">
        <v>77</v>
      </c>
      <c r="B12" s="34" t="s">
        <v>67</v>
      </c>
      <c r="C12" s="34" t="s">
        <v>133</v>
      </c>
      <c r="D12" s="38">
        <v>901</v>
      </c>
      <c r="E12" s="12"/>
      <c r="F12" s="10">
        <v>1</v>
      </c>
      <c r="G12" s="25">
        <v>0</v>
      </c>
      <c r="H12" s="25">
        <f t="shared" si="0"/>
        <v>0</v>
      </c>
      <c r="I12" s="10">
        <v>1</v>
      </c>
      <c r="J12" s="25">
        <v>0</v>
      </c>
      <c r="K12" s="25">
        <f t="shared" si="1"/>
        <v>0</v>
      </c>
    </row>
    <row r="13" spans="1:11" ht="24.95" customHeight="1" x14ac:dyDescent="0.25">
      <c r="A13" s="9">
        <v>77</v>
      </c>
      <c r="B13" s="34" t="s">
        <v>57</v>
      </c>
      <c r="C13" s="34" t="s">
        <v>134</v>
      </c>
      <c r="D13" s="38">
        <v>1803</v>
      </c>
      <c r="E13" s="12"/>
      <c r="F13" s="10">
        <v>1</v>
      </c>
      <c r="G13" s="25">
        <v>0</v>
      </c>
      <c r="H13" s="25">
        <f t="shared" si="0"/>
        <v>0</v>
      </c>
      <c r="I13" s="10">
        <v>1</v>
      </c>
      <c r="J13" s="25">
        <v>0</v>
      </c>
      <c r="K13" s="25">
        <f t="shared" si="1"/>
        <v>0</v>
      </c>
    </row>
    <row r="14" spans="1:11" ht="24.95" customHeight="1" x14ac:dyDescent="0.25">
      <c r="A14" s="9">
        <v>77</v>
      </c>
      <c r="B14" s="34" t="s">
        <v>58</v>
      </c>
      <c r="C14" s="34" t="s">
        <v>135</v>
      </c>
      <c r="D14" s="38">
        <v>1828</v>
      </c>
      <c r="E14" s="12"/>
      <c r="F14" s="10">
        <v>1</v>
      </c>
      <c r="G14" s="25">
        <v>0</v>
      </c>
      <c r="H14" s="25">
        <f t="shared" si="0"/>
        <v>0</v>
      </c>
      <c r="I14" s="10">
        <v>1</v>
      </c>
      <c r="J14" s="25">
        <v>0</v>
      </c>
      <c r="K14" s="25">
        <f t="shared" si="1"/>
        <v>0</v>
      </c>
    </row>
    <row r="15" spans="1:11" ht="39.950000000000003" customHeight="1" x14ac:dyDescent="0.25">
      <c r="A15" s="71" t="s">
        <v>241</v>
      </c>
      <c r="B15" s="72"/>
      <c r="C15" s="72"/>
      <c r="D15" s="72"/>
      <c r="E15" s="73"/>
      <c r="F15" s="31"/>
      <c r="G15" s="26">
        <f>SUM(G5:G14)</f>
        <v>0</v>
      </c>
      <c r="H15" s="26">
        <f>SUM(H5:H14)</f>
        <v>0</v>
      </c>
      <c r="I15" s="31"/>
      <c r="J15" s="26">
        <f>SUM(J5:J14)</f>
        <v>0</v>
      </c>
      <c r="K15" s="26">
        <f>SUM(K5:K14)</f>
        <v>0</v>
      </c>
    </row>
    <row r="17" spans="1:1" s="33" customFormat="1" ht="20.100000000000001" customHeight="1" x14ac:dyDescent="0.25">
      <c r="A17" s="33" t="s">
        <v>247</v>
      </c>
    </row>
  </sheetData>
  <mergeCells count="3">
    <mergeCell ref="F3:H3"/>
    <mergeCell ref="I3:K3"/>
    <mergeCell ref="A15:E15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91" zoomScaleNormal="91" workbookViewId="0">
      <selection activeCell="G11" sqref="G11"/>
    </sheetView>
  </sheetViews>
  <sheetFormatPr baseColWidth="10" defaultColWidth="11.42578125" defaultRowHeight="20.100000000000001" customHeight="1" x14ac:dyDescent="0.25"/>
  <cols>
    <col min="1" max="1" width="8.28515625" style="2" customWidth="1"/>
    <col min="2" max="2" width="25.7109375" style="2" customWidth="1"/>
    <col min="3" max="3" width="40.7109375" style="2" customWidth="1"/>
    <col min="4" max="4" width="8.42578125" style="2" customWidth="1"/>
    <col min="5" max="5" width="15.7109375" style="2" customWidth="1"/>
    <col min="6" max="11" width="20.7109375" style="2" customWidth="1"/>
    <col min="12" max="16384" width="11.42578125" style="2"/>
  </cols>
  <sheetData>
    <row r="1" spans="1:11" ht="45" customHeight="1" x14ac:dyDescent="0.25">
      <c r="A1" s="1"/>
      <c r="B1" s="1"/>
      <c r="C1" s="1"/>
      <c r="D1" s="4"/>
      <c r="E1" s="4"/>
      <c r="F1" s="4"/>
      <c r="G1" s="4"/>
      <c r="H1" s="4"/>
      <c r="I1" s="4"/>
      <c r="J1" s="4"/>
      <c r="K1" s="4"/>
    </row>
    <row r="2" spans="1:11" ht="36" customHeight="1" x14ac:dyDescent="0.25">
      <c r="A2" s="1"/>
      <c r="B2" s="1"/>
      <c r="C2" s="1"/>
      <c r="D2" s="3"/>
      <c r="E2" s="3"/>
      <c r="F2" s="1"/>
      <c r="G2" s="1"/>
      <c r="H2" s="1"/>
      <c r="I2" s="1"/>
      <c r="J2" s="1"/>
      <c r="K2" s="1"/>
    </row>
    <row r="3" spans="1:11" ht="35.1" customHeight="1" x14ac:dyDescent="0.25">
      <c r="A3" s="1"/>
      <c r="B3" s="1"/>
      <c r="C3" s="1"/>
      <c r="D3" s="1"/>
      <c r="E3" s="1"/>
      <c r="F3" s="68" t="s">
        <v>107</v>
      </c>
      <c r="G3" s="69"/>
      <c r="H3" s="69"/>
      <c r="I3" s="68" t="s">
        <v>108</v>
      </c>
      <c r="J3" s="70"/>
      <c r="K3" s="70"/>
    </row>
    <row r="4" spans="1:11" ht="45" customHeight="1" x14ac:dyDescent="0.25">
      <c r="A4" s="5" t="s">
        <v>0</v>
      </c>
      <c r="B4" s="5" t="s">
        <v>106</v>
      </c>
      <c r="C4" s="5" t="s">
        <v>1</v>
      </c>
      <c r="D4" s="5" t="s">
        <v>60</v>
      </c>
      <c r="E4" s="5" t="s">
        <v>101</v>
      </c>
      <c r="F4" s="6" t="s">
        <v>222</v>
      </c>
      <c r="G4" s="6" t="s">
        <v>238</v>
      </c>
      <c r="H4" s="6" t="s">
        <v>239</v>
      </c>
      <c r="I4" s="6" t="s">
        <v>222</v>
      </c>
      <c r="J4" s="6" t="s">
        <v>238</v>
      </c>
      <c r="K4" s="6" t="s">
        <v>239</v>
      </c>
    </row>
    <row r="5" spans="1:11" ht="24.95" customHeight="1" x14ac:dyDescent="0.25">
      <c r="A5" s="60">
        <v>78</v>
      </c>
      <c r="B5" s="63" t="s">
        <v>87</v>
      </c>
      <c r="C5" s="63" t="s">
        <v>136</v>
      </c>
      <c r="D5" s="64">
        <v>569</v>
      </c>
      <c r="E5" s="65"/>
      <c r="F5" s="21">
        <v>1</v>
      </c>
      <c r="G5" s="66">
        <v>0</v>
      </c>
      <c r="H5" s="66">
        <f>G5*1.2</f>
        <v>0</v>
      </c>
      <c r="I5" s="21">
        <v>1</v>
      </c>
      <c r="J5" s="66">
        <v>0</v>
      </c>
      <c r="K5" s="66">
        <f>J5*1.2</f>
        <v>0</v>
      </c>
    </row>
    <row r="6" spans="1:11" ht="24.95" customHeight="1" x14ac:dyDescent="0.25">
      <c r="A6" s="60">
        <v>78</v>
      </c>
      <c r="B6" s="63" t="s">
        <v>88</v>
      </c>
      <c r="C6" s="63" t="s">
        <v>137</v>
      </c>
      <c r="D6" s="64">
        <v>2950</v>
      </c>
      <c r="E6" s="13"/>
      <c r="F6" s="21">
        <v>1</v>
      </c>
      <c r="G6" s="66">
        <v>0</v>
      </c>
      <c r="H6" s="66">
        <f t="shared" ref="H6:H18" si="0">G6*1.2</f>
        <v>0</v>
      </c>
      <c r="I6" s="21">
        <v>1</v>
      </c>
      <c r="J6" s="66">
        <v>0</v>
      </c>
      <c r="K6" s="66">
        <f t="shared" ref="K6:K18" si="1">J6*1.2</f>
        <v>0</v>
      </c>
    </row>
    <row r="7" spans="1:11" ht="24.95" customHeight="1" x14ac:dyDescent="0.25">
      <c r="A7" s="60">
        <v>78</v>
      </c>
      <c r="B7" s="63" t="s">
        <v>89</v>
      </c>
      <c r="C7" s="63" t="s">
        <v>138</v>
      </c>
      <c r="D7" s="64">
        <v>124</v>
      </c>
      <c r="E7" s="13"/>
      <c r="F7" s="21">
        <v>1</v>
      </c>
      <c r="G7" s="66">
        <v>0</v>
      </c>
      <c r="H7" s="66">
        <f t="shared" si="0"/>
        <v>0</v>
      </c>
      <c r="I7" s="21">
        <v>1</v>
      </c>
      <c r="J7" s="66">
        <v>0</v>
      </c>
      <c r="K7" s="66">
        <f t="shared" si="1"/>
        <v>0</v>
      </c>
    </row>
    <row r="8" spans="1:11" ht="24.95" customHeight="1" x14ac:dyDescent="0.25">
      <c r="A8" s="60">
        <v>78</v>
      </c>
      <c r="B8" s="63" t="s">
        <v>104</v>
      </c>
      <c r="C8" s="63" t="s">
        <v>139</v>
      </c>
      <c r="D8" s="64">
        <v>48</v>
      </c>
      <c r="E8" s="13"/>
      <c r="F8" s="21">
        <v>1</v>
      </c>
      <c r="G8" s="66">
        <v>0</v>
      </c>
      <c r="H8" s="66">
        <f t="shared" si="0"/>
        <v>0</v>
      </c>
      <c r="I8" s="21">
        <v>1</v>
      </c>
      <c r="J8" s="66">
        <v>0</v>
      </c>
      <c r="K8" s="66">
        <f t="shared" si="1"/>
        <v>0</v>
      </c>
    </row>
    <row r="9" spans="1:11" ht="24.95" customHeight="1" x14ac:dyDescent="0.25">
      <c r="A9" s="60">
        <v>78</v>
      </c>
      <c r="B9" s="63" t="s">
        <v>90</v>
      </c>
      <c r="C9" s="63" t="s">
        <v>140</v>
      </c>
      <c r="D9" s="64">
        <v>1385</v>
      </c>
      <c r="E9" s="13"/>
      <c r="F9" s="21">
        <v>1</v>
      </c>
      <c r="G9" s="66">
        <v>0</v>
      </c>
      <c r="H9" s="66">
        <f t="shared" si="0"/>
        <v>0</v>
      </c>
      <c r="I9" s="21">
        <v>1</v>
      </c>
      <c r="J9" s="66">
        <v>0</v>
      </c>
      <c r="K9" s="66">
        <f t="shared" si="1"/>
        <v>0</v>
      </c>
    </row>
    <row r="10" spans="1:11" ht="24.95" customHeight="1" x14ac:dyDescent="0.25">
      <c r="A10" s="60">
        <v>78</v>
      </c>
      <c r="B10" s="63" t="s">
        <v>103</v>
      </c>
      <c r="C10" s="63" t="s">
        <v>141</v>
      </c>
      <c r="D10" s="64">
        <v>1267</v>
      </c>
      <c r="E10" s="13"/>
      <c r="F10" s="21">
        <v>1</v>
      </c>
      <c r="G10" s="66">
        <v>0</v>
      </c>
      <c r="H10" s="66">
        <f t="shared" si="0"/>
        <v>0</v>
      </c>
      <c r="I10" s="21">
        <v>1</v>
      </c>
      <c r="J10" s="66">
        <v>0</v>
      </c>
      <c r="K10" s="66">
        <f t="shared" si="1"/>
        <v>0</v>
      </c>
    </row>
    <row r="11" spans="1:11" ht="24.95" customHeight="1" x14ac:dyDescent="0.25">
      <c r="A11" s="60">
        <v>78</v>
      </c>
      <c r="B11" s="63" t="s">
        <v>91</v>
      </c>
      <c r="C11" s="63" t="s">
        <v>142</v>
      </c>
      <c r="D11" s="64">
        <v>74</v>
      </c>
      <c r="E11" s="13"/>
      <c r="F11" s="21">
        <v>1</v>
      </c>
      <c r="G11" s="66">
        <v>0</v>
      </c>
      <c r="H11" s="66">
        <f t="shared" si="0"/>
        <v>0</v>
      </c>
      <c r="I11" s="21">
        <v>1</v>
      </c>
      <c r="J11" s="66">
        <v>0</v>
      </c>
      <c r="K11" s="66">
        <f t="shared" si="1"/>
        <v>0</v>
      </c>
    </row>
    <row r="12" spans="1:11" ht="24.95" customHeight="1" x14ac:dyDescent="0.25">
      <c r="A12" s="60">
        <v>78</v>
      </c>
      <c r="B12" s="63" t="s">
        <v>92</v>
      </c>
      <c r="C12" s="63" t="s">
        <v>143</v>
      </c>
      <c r="D12" s="64">
        <v>1618</v>
      </c>
      <c r="E12" s="13"/>
      <c r="F12" s="21">
        <v>1</v>
      </c>
      <c r="G12" s="66">
        <v>0</v>
      </c>
      <c r="H12" s="66">
        <f t="shared" si="0"/>
        <v>0</v>
      </c>
      <c r="I12" s="21">
        <v>1</v>
      </c>
      <c r="J12" s="66">
        <v>0</v>
      </c>
      <c r="K12" s="66">
        <f t="shared" si="1"/>
        <v>0</v>
      </c>
    </row>
    <row r="13" spans="1:11" ht="24.95" customHeight="1" x14ac:dyDescent="0.25">
      <c r="A13" s="60">
        <v>78</v>
      </c>
      <c r="B13" s="63" t="s">
        <v>93</v>
      </c>
      <c r="C13" s="63" t="s">
        <v>144</v>
      </c>
      <c r="D13" s="64">
        <v>2189</v>
      </c>
      <c r="E13" s="13"/>
      <c r="F13" s="21">
        <v>1</v>
      </c>
      <c r="G13" s="66">
        <v>0</v>
      </c>
      <c r="H13" s="66">
        <f t="shared" si="0"/>
        <v>0</v>
      </c>
      <c r="I13" s="21">
        <v>1</v>
      </c>
      <c r="J13" s="66">
        <v>0</v>
      </c>
      <c r="K13" s="66">
        <f t="shared" si="1"/>
        <v>0</v>
      </c>
    </row>
    <row r="14" spans="1:11" ht="24.95" customHeight="1" x14ac:dyDescent="0.25">
      <c r="A14" s="60">
        <v>78</v>
      </c>
      <c r="B14" s="63" t="s">
        <v>94</v>
      </c>
      <c r="C14" s="63" t="s">
        <v>145</v>
      </c>
      <c r="D14" s="64">
        <v>506</v>
      </c>
      <c r="E14" s="13"/>
      <c r="F14" s="21">
        <v>1</v>
      </c>
      <c r="G14" s="66">
        <v>0</v>
      </c>
      <c r="H14" s="66">
        <f t="shared" si="0"/>
        <v>0</v>
      </c>
      <c r="I14" s="21">
        <v>1</v>
      </c>
      <c r="J14" s="66">
        <v>0</v>
      </c>
      <c r="K14" s="66">
        <f t="shared" si="1"/>
        <v>0</v>
      </c>
    </row>
    <row r="15" spans="1:11" ht="24.95" customHeight="1" x14ac:dyDescent="0.25">
      <c r="A15" s="60">
        <v>78</v>
      </c>
      <c r="B15" s="63" t="s">
        <v>95</v>
      </c>
      <c r="C15" s="63" t="s">
        <v>146</v>
      </c>
      <c r="D15" s="64">
        <v>299</v>
      </c>
      <c r="E15" s="13"/>
      <c r="F15" s="21">
        <v>1</v>
      </c>
      <c r="G15" s="66">
        <v>0</v>
      </c>
      <c r="H15" s="66">
        <f t="shared" si="0"/>
        <v>0</v>
      </c>
      <c r="I15" s="21">
        <v>1</v>
      </c>
      <c r="J15" s="66">
        <v>0</v>
      </c>
      <c r="K15" s="66">
        <f t="shared" si="1"/>
        <v>0</v>
      </c>
    </row>
    <row r="16" spans="1:11" ht="24.95" customHeight="1" x14ac:dyDescent="0.25">
      <c r="A16" s="60">
        <v>78</v>
      </c>
      <c r="B16" s="63" t="s">
        <v>96</v>
      </c>
      <c r="C16" s="63" t="s">
        <v>147</v>
      </c>
      <c r="D16" s="64">
        <v>51</v>
      </c>
      <c r="E16" s="13"/>
      <c r="F16" s="21">
        <v>1</v>
      </c>
      <c r="G16" s="66">
        <v>0</v>
      </c>
      <c r="H16" s="66">
        <f t="shared" si="0"/>
        <v>0</v>
      </c>
      <c r="I16" s="21">
        <v>1</v>
      </c>
      <c r="J16" s="66">
        <v>0</v>
      </c>
      <c r="K16" s="66">
        <f t="shared" si="1"/>
        <v>0</v>
      </c>
    </row>
    <row r="17" spans="1:11" ht="24.95" customHeight="1" x14ac:dyDescent="0.25">
      <c r="A17" s="60">
        <v>78</v>
      </c>
      <c r="B17" s="63" t="s">
        <v>97</v>
      </c>
      <c r="C17" s="63" t="s">
        <v>148</v>
      </c>
      <c r="D17" s="64">
        <v>349</v>
      </c>
      <c r="E17" s="13"/>
      <c r="F17" s="21">
        <v>1</v>
      </c>
      <c r="G17" s="66">
        <v>0</v>
      </c>
      <c r="H17" s="66">
        <f t="shared" si="0"/>
        <v>0</v>
      </c>
      <c r="I17" s="21">
        <v>1</v>
      </c>
      <c r="J17" s="66">
        <v>0</v>
      </c>
      <c r="K17" s="66">
        <f t="shared" si="1"/>
        <v>0</v>
      </c>
    </row>
    <row r="18" spans="1:11" ht="24.95" customHeight="1" x14ac:dyDescent="0.25">
      <c r="A18" s="60">
        <v>78</v>
      </c>
      <c r="B18" s="63" t="s">
        <v>98</v>
      </c>
      <c r="C18" s="63" t="s">
        <v>149</v>
      </c>
      <c r="D18" s="64">
        <v>7373</v>
      </c>
      <c r="E18" s="13"/>
      <c r="F18" s="21">
        <v>1</v>
      </c>
      <c r="G18" s="66">
        <v>0</v>
      </c>
      <c r="H18" s="66">
        <f t="shared" si="0"/>
        <v>0</v>
      </c>
      <c r="I18" s="21">
        <v>1</v>
      </c>
      <c r="J18" s="66">
        <v>0</v>
      </c>
      <c r="K18" s="66">
        <f t="shared" si="1"/>
        <v>0</v>
      </c>
    </row>
    <row r="19" spans="1:11" ht="39.950000000000003" customHeight="1" x14ac:dyDescent="0.25">
      <c r="A19" s="74" t="s">
        <v>241</v>
      </c>
      <c r="B19" s="74"/>
      <c r="C19" s="74"/>
      <c r="D19" s="74"/>
      <c r="E19" s="74"/>
      <c r="F19" s="31"/>
      <c r="G19" s="25">
        <f>SUM(G5:G18)</f>
        <v>0</v>
      </c>
      <c r="H19" s="25">
        <f>SUM(H5:H18)</f>
        <v>0</v>
      </c>
      <c r="I19" s="31"/>
      <c r="J19" s="25">
        <f>SUM(J5:J18)</f>
        <v>0</v>
      </c>
      <c r="K19" s="25">
        <f>SUM(K5:K18)</f>
        <v>0</v>
      </c>
    </row>
    <row r="21" spans="1:11" s="33" customFormat="1" ht="20.100000000000001" customHeight="1" x14ac:dyDescent="0.25">
      <c r="A21" s="33" t="s">
        <v>249</v>
      </c>
    </row>
  </sheetData>
  <mergeCells count="3">
    <mergeCell ref="F3:H3"/>
    <mergeCell ref="I3:K3"/>
    <mergeCell ref="A19:E19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="91" zoomScaleNormal="91" workbookViewId="0">
      <selection activeCell="C18" sqref="C18"/>
    </sheetView>
  </sheetViews>
  <sheetFormatPr baseColWidth="10" defaultColWidth="11.42578125" defaultRowHeight="20.100000000000001" customHeight="1" x14ac:dyDescent="0.25"/>
  <cols>
    <col min="1" max="1" width="8.28515625" style="2" customWidth="1"/>
    <col min="2" max="2" width="20.7109375" style="2" customWidth="1"/>
    <col min="3" max="3" width="45.7109375" style="2" customWidth="1"/>
    <col min="4" max="4" width="8.42578125" style="2" customWidth="1"/>
    <col min="5" max="5" width="15.7109375" style="2" customWidth="1"/>
    <col min="6" max="11" width="20.7109375" style="2" customWidth="1"/>
    <col min="12" max="16384" width="11.42578125" style="2"/>
  </cols>
  <sheetData>
    <row r="1" spans="1:11" ht="45" customHeight="1" x14ac:dyDescent="0.25">
      <c r="A1" s="1"/>
      <c r="B1" s="1"/>
      <c r="C1" s="1"/>
      <c r="D1" s="4"/>
      <c r="E1" s="4"/>
      <c r="F1" s="4"/>
      <c r="G1" s="4"/>
      <c r="H1" s="4"/>
      <c r="I1" s="4"/>
      <c r="J1" s="4"/>
      <c r="K1" s="4"/>
    </row>
    <row r="2" spans="1:11" ht="36" customHeight="1" x14ac:dyDescent="0.25">
      <c r="A2" s="1"/>
      <c r="B2" s="1"/>
      <c r="C2" s="1"/>
      <c r="D2" s="3"/>
      <c r="E2" s="3"/>
      <c r="F2" s="1"/>
      <c r="G2" s="1"/>
      <c r="H2" s="1"/>
      <c r="I2" s="1"/>
      <c r="J2" s="1"/>
      <c r="K2" s="1"/>
    </row>
    <row r="3" spans="1:11" ht="35.1" customHeight="1" x14ac:dyDescent="0.25">
      <c r="A3" s="1"/>
      <c r="B3" s="1"/>
      <c r="C3" s="1"/>
      <c r="D3" s="1"/>
      <c r="E3" s="1"/>
      <c r="F3" s="68" t="s">
        <v>107</v>
      </c>
      <c r="G3" s="69"/>
      <c r="H3" s="69"/>
      <c r="I3" s="68" t="s">
        <v>108</v>
      </c>
      <c r="J3" s="70"/>
      <c r="K3" s="70"/>
    </row>
    <row r="4" spans="1:11" ht="45" customHeight="1" x14ac:dyDescent="0.25">
      <c r="A4" s="5" t="s">
        <v>0</v>
      </c>
      <c r="B4" s="5" t="s">
        <v>106</v>
      </c>
      <c r="C4" s="5" t="s">
        <v>1</v>
      </c>
      <c r="D4" s="5" t="s">
        <v>60</v>
      </c>
      <c r="E4" s="5" t="s">
        <v>101</v>
      </c>
      <c r="F4" s="35" t="s">
        <v>222</v>
      </c>
      <c r="G4" s="6" t="s">
        <v>238</v>
      </c>
      <c r="H4" s="6" t="s">
        <v>239</v>
      </c>
      <c r="I4" s="6" t="s">
        <v>222</v>
      </c>
      <c r="J4" s="6" t="s">
        <v>238</v>
      </c>
      <c r="K4" s="6" t="s">
        <v>239</v>
      </c>
    </row>
    <row r="5" spans="1:11" ht="24.95" customHeight="1" x14ac:dyDescent="0.25">
      <c r="A5" s="9">
        <v>91</v>
      </c>
      <c r="B5" s="63" t="s">
        <v>257</v>
      </c>
      <c r="C5" s="63" t="s">
        <v>258</v>
      </c>
      <c r="D5" s="7">
        <v>18166</v>
      </c>
      <c r="E5" s="11"/>
      <c r="F5" s="10">
        <v>3</v>
      </c>
      <c r="G5" s="25">
        <v>0</v>
      </c>
      <c r="H5" s="25">
        <f>G5*1.2</f>
        <v>0</v>
      </c>
      <c r="I5" s="10"/>
      <c r="J5" s="25">
        <v>0</v>
      </c>
      <c r="K5" s="25">
        <f>J5*1.2</f>
        <v>0</v>
      </c>
    </row>
    <row r="6" spans="1:11" ht="24.95" customHeight="1" x14ac:dyDescent="0.25">
      <c r="A6" s="9">
        <v>91</v>
      </c>
      <c r="B6" s="63" t="s">
        <v>259</v>
      </c>
      <c r="C6" s="63" t="s">
        <v>260</v>
      </c>
      <c r="D6" s="7">
        <v>4186</v>
      </c>
      <c r="E6" s="12"/>
      <c r="F6" s="10">
        <v>3</v>
      </c>
      <c r="G6" s="25">
        <v>0</v>
      </c>
      <c r="H6" s="25">
        <f t="shared" ref="H6:H10" si="0">G6*1.2</f>
        <v>0</v>
      </c>
      <c r="I6" s="10"/>
      <c r="J6" s="25">
        <v>0</v>
      </c>
      <c r="K6" s="25">
        <f t="shared" ref="K6:K10" si="1">J6*1.2</f>
        <v>0</v>
      </c>
    </row>
    <row r="7" spans="1:11" ht="24.95" customHeight="1" x14ac:dyDescent="0.25">
      <c r="A7" s="9">
        <v>91</v>
      </c>
      <c r="B7" s="63" t="s">
        <v>70</v>
      </c>
      <c r="C7" s="63" t="s">
        <v>150</v>
      </c>
      <c r="D7" s="7">
        <v>635</v>
      </c>
      <c r="E7" s="12"/>
      <c r="F7" s="10">
        <v>3</v>
      </c>
      <c r="G7" s="25">
        <v>0</v>
      </c>
      <c r="H7" s="25">
        <f t="shared" si="0"/>
        <v>0</v>
      </c>
      <c r="I7" s="10"/>
      <c r="J7" s="25">
        <v>0</v>
      </c>
      <c r="K7" s="25">
        <f t="shared" si="1"/>
        <v>0</v>
      </c>
    </row>
    <row r="8" spans="1:11" ht="24.95" customHeight="1" x14ac:dyDescent="0.25">
      <c r="A8" s="9">
        <v>91</v>
      </c>
      <c r="B8" s="63" t="s">
        <v>261</v>
      </c>
      <c r="C8" s="63" t="s">
        <v>262</v>
      </c>
      <c r="D8" s="7">
        <v>790</v>
      </c>
      <c r="E8" s="12"/>
      <c r="F8" s="10">
        <v>3</v>
      </c>
      <c r="G8" s="25">
        <v>0</v>
      </c>
      <c r="H8" s="25">
        <f t="shared" si="0"/>
        <v>0</v>
      </c>
      <c r="I8" s="10"/>
      <c r="J8" s="25">
        <v>0</v>
      </c>
      <c r="K8" s="25">
        <f t="shared" si="1"/>
        <v>0</v>
      </c>
    </row>
    <row r="9" spans="1:11" ht="24.95" customHeight="1" x14ac:dyDescent="0.25">
      <c r="A9" s="9">
        <v>91</v>
      </c>
      <c r="B9" s="63" t="s">
        <v>263</v>
      </c>
      <c r="C9" s="63" t="s">
        <v>264</v>
      </c>
      <c r="D9" s="7">
        <v>2332</v>
      </c>
      <c r="E9" s="12"/>
      <c r="F9" s="10">
        <v>3</v>
      </c>
      <c r="G9" s="25">
        <v>0</v>
      </c>
      <c r="H9" s="25">
        <f t="shared" si="0"/>
        <v>0</v>
      </c>
      <c r="I9" s="10"/>
      <c r="J9" s="25">
        <v>0</v>
      </c>
      <c r="K9" s="25">
        <f t="shared" si="1"/>
        <v>0</v>
      </c>
    </row>
    <row r="10" spans="1:11" ht="24.95" customHeight="1" x14ac:dyDescent="0.25">
      <c r="A10" s="9">
        <v>91</v>
      </c>
      <c r="B10" s="63" t="s">
        <v>265</v>
      </c>
      <c r="C10" s="63" t="s">
        <v>266</v>
      </c>
      <c r="D10" s="7">
        <v>3754</v>
      </c>
      <c r="E10" s="12"/>
      <c r="F10" s="10">
        <v>3</v>
      </c>
      <c r="G10" s="25">
        <v>0</v>
      </c>
      <c r="H10" s="25">
        <f t="shared" si="0"/>
        <v>0</v>
      </c>
      <c r="I10" s="10"/>
      <c r="J10" s="25">
        <v>0</v>
      </c>
      <c r="K10" s="25">
        <f t="shared" si="1"/>
        <v>0</v>
      </c>
    </row>
    <row r="11" spans="1:11" ht="39.950000000000003" customHeight="1" x14ac:dyDescent="0.25">
      <c r="A11" s="74" t="s">
        <v>241</v>
      </c>
      <c r="B11" s="74"/>
      <c r="C11" s="74"/>
      <c r="D11" s="74"/>
      <c r="E11" s="74"/>
      <c r="F11" s="29"/>
      <c r="G11" s="26">
        <f>SUM(G5:G10)</f>
        <v>0</v>
      </c>
      <c r="H11" s="26">
        <f>SUM(H5:H10)</f>
        <v>0</v>
      </c>
      <c r="I11" s="29"/>
      <c r="J11" s="26">
        <f>SUM(J5:J10)</f>
        <v>0</v>
      </c>
      <c r="K11" s="26">
        <f>SUM(K5:K10)</f>
        <v>0</v>
      </c>
    </row>
    <row r="13" spans="1:11" s="33" customFormat="1" ht="20.100000000000001" customHeight="1" x14ac:dyDescent="0.25">
      <c r="A13" s="33" t="s">
        <v>250</v>
      </c>
    </row>
  </sheetData>
  <mergeCells count="3">
    <mergeCell ref="F3:H3"/>
    <mergeCell ref="I3:K3"/>
    <mergeCell ref="A11:E11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91" zoomScaleNormal="91" workbookViewId="0">
      <selection activeCell="G12" sqref="G12"/>
    </sheetView>
  </sheetViews>
  <sheetFormatPr baseColWidth="10" defaultColWidth="11.42578125" defaultRowHeight="20.100000000000001" customHeight="1" x14ac:dyDescent="0.25"/>
  <cols>
    <col min="1" max="1" width="8.28515625" style="2" customWidth="1"/>
    <col min="2" max="2" width="25.7109375" style="2" customWidth="1"/>
    <col min="3" max="3" width="40.7109375" style="2" customWidth="1"/>
    <col min="4" max="4" width="8.42578125" style="2" customWidth="1"/>
    <col min="5" max="5" width="15.7109375" style="2" customWidth="1"/>
    <col min="6" max="11" width="20.7109375" style="2" customWidth="1"/>
    <col min="12" max="16384" width="11.42578125" style="2"/>
  </cols>
  <sheetData>
    <row r="1" spans="1:11" ht="45" customHeight="1" x14ac:dyDescent="0.25">
      <c r="A1" s="1"/>
      <c r="B1" s="1"/>
      <c r="C1" s="1"/>
      <c r="D1" s="4"/>
      <c r="E1" s="4"/>
      <c r="F1" s="4"/>
      <c r="G1" s="4"/>
      <c r="H1" s="4"/>
      <c r="I1" s="4"/>
      <c r="J1" s="4"/>
      <c r="K1" s="4"/>
    </row>
    <row r="2" spans="1:11" ht="36" customHeight="1" x14ac:dyDescent="0.25">
      <c r="A2" s="1"/>
      <c r="B2" s="1"/>
      <c r="C2" s="1"/>
      <c r="D2" s="3"/>
      <c r="E2" s="3"/>
      <c r="F2" s="1"/>
      <c r="G2" s="1"/>
      <c r="H2" s="1"/>
      <c r="I2" s="1"/>
      <c r="J2" s="1"/>
      <c r="K2" s="1"/>
    </row>
    <row r="3" spans="1:11" ht="35.1" customHeight="1" x14ac:dyDescent="0.25">
      <c r="A3" s="1"/>
      <c r="B3" s="1"/>
      <c r="C3" s="1"/>
      <c r="D3" s="1"/>
      <c r="E3" s="1"/>
      <c r="F3" s="68" t="s">
        <v>107</v>
      </c>
      <c r="G3" s="69"/>
      <c r="H3" s="69"/>
      <c r="I3" s="68" t="s">
        <v>108</v>
      </c>
      <c r="J3" s="70"/>
      <c r="K3" s="70"/>
    </row>
    <row r="4" spans="1:11" ht="45" customHeight="1" x14ac:dyDescent="0.25">
      <c r="A4" s="5" t="s">
        <v>0</v>
      </c>
      <c r="B4" s="5" t="s">
        <v>106</v>
      </c>
      <c r="C4" s="5" t="s">
        <v>1</v>
      </c>
      <c r="D4" s="5" t="s">
        <v>60</v>
      </c>
      <c r="E4" s="5" t="s">
        <v>101</v>
      </c>
      <c r="F4" s="6" t="s">
        <v>222</v>
      </c>
      <c r="G4" s="6" t="s">
        <v>238</v>
      </c>
      <c r="H4" s="6" t="s">
        <v>239</v>
      </c>
      <c r="I4" s="6" t="s">
        <v>222</v>
      </c>
      <c r="J4" s="6" t="s">
        <v>238</v>
      </c>
      <c r="K4" s="6" t="s">
        <v>239</v>
      </c>
    </row>
    <row r="5" spans="1:11" ht="24.95" customHeight="1" x14ac:dyDescent="0.25">
      <c r="A5" s="60">
        <v>92</v>
      </c>
      <c r="B5" s="63" t="s">
        <v>2</v>
      </c>
      <c r="C5" s="63" t="s">
        <v>151</v>
      </c>
      <c r="D5" s="64">
        <v>564</v>
      </c>
      <c r="E5" s="65"/>
      <c r="F5" s="21">
        <v>2</v>
      </c>
      <c r="G5" s="66">
        <v>0</v>
      </c>
      <c r="H5" s="66">
        <f>G5*1.2</f>
        <v>0</v>
      </c>
      <c r="I5" s="21">
        <v>2</v>
      </c>
      <c r="J5" s="66">
        <v>0</v>
      </c>
      <c r="K5" s="66">
        <f>J5*1.2</f>
        <v>0</v>
      </c>
    </row>
    <row r="6" spans="1:11" ht="24.95" customHeight="1" x14ac:dyDescent="0.25">
      <c r="A6" s="60">
        <v>92</v>
      </c>
      <c r="B6" s="63" t="s">
        <v>3</v>
      </c>
      <c r="C6" s="63" t="s">
        <v>152</v>
      </c>
      <c r="D6" s="64">
        <v>611</v>
      </c>
      <c r="E6" s="13"/>
      <c r="F6" s="21">
        <v>2</v>
      </c>
      <c r="G6" s="66">
        <v>0</v>
      </c>
      <c r="H6" s="66">
        <f t="shared" ref="H6:H18" si="0">G6*1.2</f>
        <v>0</v>
      </c>
      <c r="I6" s="21">
        <v>2</v>
      </c>
      <c r="J6" s="66">
        <v>0</v>
      </c>
      <c r="K6" s="66">
        <f t="shared" ref="K6:K18" si="1">J6*1.2</f>
        <v>0</v>
      </c>
    </row>
    <row r="7" spans="1:11" ht="24.95" customHeight="1" x14ac:dyDescent="0.25">
      <c r="A7" s="60">
        <v>92</v>
      </c>
      <c r="B7" s="63" t="s">
        <v>4</v>
      </c>
      <c r="C7" s="63" t="s">
        <v>153</v>
      </c>
      <c r="D7" s="64">
        <v>861.1</v>
      </c>
      <c r="E7" s="13"/>
      <c r="F7" s="21">
        <v>2</v>
      </c>
      <c r="G7" s="66">
        <v>0</v>
      </c>
      <c r="H7" s="66">
        <f t="shared" si="0"/>
        <v>0</v>
      </c>
      <c r="I7" s="21">
        <v>2</v>
      </c>
      <c r="J7" s="66">
        <v>0</v>
      </c>
      <c r="K7" s="66">
        <f t="shared" si="1"/>
        <v>0</v>
      </c>
    </row>
    <row r="8" spans="1:11" ht="24.95" customHeight="1" x14ac:dyDescent="0.25">
      <c r="A8" s="60">
        <v>92</v>
      </c>
      <c r="B8" s="63" t="s">
        <v>5</v>
      </c>
      <c r="C8" s="63" t="s">
        <v>154</v>
      </c>
      <c r="D8" s="64">
        <v>367</v>
      </c>
      <c r="E8" s="13"/>
      <c r="F8" s="21">
        <v>2</v>
      </c>
      <c r="G8" s="66">
        <v>0</v>
      </c>
      <c r="H8" s="66">
        <f t="shared" si="0"/>
        <v>0</v>
      </c>
      <c r="I8" s="21">
        <v>2</v>
      </c>
      <c r="J8" s="66">
        <v>0</v>
      </c>
      <c r="K8" s="66">
        <f t="shared" si="1"/>
        <v>0</v>
      </c>
    </row>
    <row r="9" spans="1:11" ht="24.95" customHeight="1" x14ac:dyDescent="0.25">
      <c r="A9" s="60">
        <v>92</v>
      </c>
      <c r="B9" s="63" t="s">
        <v>6</v>
      </c>
      <c r="C9" s="63" t="s">
        <v>155</v>
      </c>
      <c r="D9" s="64">
        <v>732.23</v>
      </c>
      <c r="E9" s="13"/>
      <c r="F9" s="21">
        <v>2</v>
      </c>
      <c r="G9" s="66">
        <v>0</v>
      </c>
      <c r="H9" s="66">
        <f t="shared" si="0"/>
        <v>0</v>
      </c>
      <c r="I9" s="21">
        <v>2</v>
      </c>
      <c r="J9" s="66">
        <v>0</v>
      </c>
      <c r="K9" s="66">
        <f t="shared" si="1"/>
        <v>0</v>
      </c>
    </row>
    <row r="10" spans="1:11" ht="24.95" customHeight="1" x14ac:dyDescent="0.25">
      <c r="A10" s="60">
        <v>92</v>
      </c>
      <c r="B10" s="63" t="s">
        <v>7</v>
      </c>
      <c r="C10" s="63" t="s">
        <v>156</v>
      </c>
      <c r="D10" s="64">
        <v>589.95000000000005</v>
      </c>
      <c r="E10" s="13"/>
      <c r="F10" s="21">
        <v>2</v>
      </c>
      <c r="G10" s="66">
        <v>0</v>
      </c>
      <c r="H10" s="66">
        <f t="shared" si="0"/>
        <v>0</v>
      </c>
      <c r="I10" s="21">
        <v>2</v>
      </c>
      <c r="J10" s="66">
        <v>0</v>
      </c>
      <c r="K10" s="66">
        <f t="shared" si="1"/>
        <v>0</v>
      </c>
    </row>
    <row r="11" spans="1:11" ht="24.95" customHeight="1" x14ac:dyDescent="0.25">
      <c r="A11" s="60">
        <v>92</v>
      </c>
      <c r="B11" s="63" t="s">
        <v>8</v>
      </c>
      <c r="C11" s="63" t="s">
        <v>157</v>
      </c>
      <c r="D11" s="64">
        <v>281</v>
      </c>
      <c r="E11" s="13"/>
      <c r="F11" s="21">
        <v>2</v>
      </c>
      <c r="G11" s="66">
        <v>0</v>
      </c>
      <c r="H11" s="66">
        <f t="shared" si="0"/>
        <v>0</v>
      </c>
      <c r="I11" s="21">
        <v>2</v>
      </c>
      <c r="J11" s="66">
        <v>0</v>
      </c>
      <c r="K11" s="66">
        <f t="shared" si="1"/>
        <v>0</v>
      </c>
    </row>
    <row r="12" spans="1:11" ht="24.95" customHeight="1" x14ac:dyDescent="0.25">
      <c r="A12" s="60">
        <v>92</v>
      </c>
      <c r="B12" s="63" t="s">
        <v>9</v>
      </c>
      <c r="C12" s="63" t="s">
        <v>158</v>
      </c>
      <c r="D12" s="64">
        <v>186</v>
      </c>
      <c r="E12" s="13"/>
      <c r="F12" s="21">
        <v>2</v>
      </c>
      <c r="G12" s="66">
        <v>0</v>
      </c>
      <c r="H12" s="66">
        <f t="shared" si="0"/>
        <v>0</v>
      </c>
      <c r="I12" s="21">
        <v>2</v>
      </c>
      <c r="J12" s="66">
        <v>0</v>
      </c>
      <c r="K12" s="66">
        <f t="shared" si="1"/>
        <v>0</v>
      </c>
    </row>
    <row r="13" spans="1:11" ht="24.95" customHeight="1" x14ac:dyDescent="0.25">
      <c r="A13" s="60">
        <v>92</v>
      </c>
      <c r="B13" s="63" t="s">
        <v>10</v>
      </c>
      <c r="C13" s="63" t="s">
        <v>268</v>
      </c>
      <c r="D13" s="64">
        <v>3606</v>
      </c>
      <c r="E13" s="13"/>
      <c r="F13" s="21">
        <v>2</v>
      </c>
      <c r="G13" s="66">
        <v>0</v>
      </c>
      <c r="H13" s="66">
        <f t="shared" si="0"/>
        <v>0</v>
      </c>
      <c r="I13" s="21">
        <v>2</v>
      </c>
      <c r="J13" s="66">
        <v>0</v>
      </c>
      <c r="K13" s="66">
        <f t="shared" si="1"/>
        <v>0</v>
      </c>
    </row>
    <row r="14" spans="1:11" ht="24.95" customHeight="1" x14ac:dyDescent="0.25">
      <c r="A14" s="60">
        <v>92</v>
      </c>
      <c r="B14" s="63" t="s">
        <v>11</v>
      </c>
      <c r="C14" s="63" t="s">
        <v>269</v>
      </c>
      <c r="D14" s="64">
        <v>3703</v>
      </c>
      <c r="E14" s="13"/>
      <c r="F14" s="21">
        <v>2</v>
      </c>
      <c r="G14" s="66">
        <v>0</v>
      </c>
      <c r="H14" s="66">
        <f t="shared" si="0"/>
        <v>0</v>
      </c>
      <c r="I14" s="21">
        <v>2</v>
      </c>
      <c r="J14" s="66">
        <v>0</v>
      </c>
      <c r="K14" s="66">
        <f t="shared" si="1"/>
        <v>0</v>
      </c>
    </row>
    <row r="15" spans="1:11" ht="24.95" customHeight="1" x14ac:dyDescent="0.25">
      <c r="A15" s="60">
        <v>92</v>
      </c>
      <c r="B15" s="63" t="s">
        <v>85</v>
      </c>
      <c r="C15" s="63" t="s">
        <v>159</v>
      </c>
      <c r="D15" s="64">
        <v>15000</v>
      </c>
      <c r="E15" s="13"/>
      <c r="F15" s="21">
        <v>3</v>
      </c>
      <c r="G15" s="66">
        <v>0</v>
      </c>
      <c r="H15" s="66">
        <f t="shared" si="0"/>
        <v>0</v>
      </c>
      <c r="I15" s="21">
        <v>3</v>
      </c>
      <c r="J15" s="66">
        <v>0</v>
      </c>
      <c r="K15" s="66">
        <f t="shared" si="1"/>
        <v>0</v>
      </c>
    </row>
    <row r="16" spans="1:11" ht="24.95" customHeight="1" x14ac:dyDescent="0.25">
      <c r="A16" s="60">
        <v>92</v>
      </c>
      <c r="B16" s="63" t="s">
        <v>12</v>
      </c>
      <c r="C16" s="63" t="s">
        <v>160</v>
      </c>
      <c r="D16" s="64">
        <v>2938</v>
      </c>
      <c r="E16" s="13"/>
      <c r="F16" s="21">
        <v>2</v>
      </c>
      <c r="G16" s="66">
        <v>0</v>
      </c>
      <c r="H16" s="66">
        <f t="shared" si="0"/>
        <v>0</v>
      </c>
      <c r="I16" s="21">
        <v>2</v>
      </c>
      <c r="J16" s="66">
        <v>0</v>
      </c>
      <c r="K16" s="66">
        <f t="shared" si="1"/>
        <v>0</v>
      </c>
    </row>
    <row r="17" spans="1:11" ht="24.95" customHeight="1" x14ac:dyDescent="0.25">
      <c r="A17" s="60">
        <v>92</v>
      </c>
      <c r="B17" s="63" t="s">
        <v>6</v>
      </c>
      <c r="C17" s="63" t="s">
        <v>161</v>
      </c>
      <c r="D17" s="64">
        <v>865</v>
      </c>
      <c r="E17" s="13"/>
      <c r="F17" s="21">
        <v>2</v>
      </c>
      <c r="G17" s="66">
        <v>0</v>
      </c>
      <c r="H17" s="66">
        <f t="shared" si="0"/>
        <v>0</v>
      </c>
      <c r="I17" s="21">
        <v>2</v>
      </c>
      <c r="J17" s="66">
        <v>0</v>
      </c>
      <c r="K17" s="66">
        <f t="shared" si="1"/>
        <v>0</v>
      </c>
    </row>
    <row r="18" spans="1:11" ht="24.95" customHeight="1" x14ac:dyDescent="0.25">
      <c r="A18" s="60">
        <v>92</v>
      </c>
      <c r="B18" s="63" t="s">
        <v>13</v>
      </c>
      <c r="C18" s="63" t="s">
        <v>162</v>
      </c>
      <c r="D18" s="64">
        <v>1131</v>
      </c>
      <c r="E18" s="13"/>
      <c r="F18" s="21">
        <v>2</v>
      </c>
      <c r="G18" s="66">
        <v>0</v>
      </c>
      <c r="H18" s="66">
        <f t="shared" si="0"/>
        <v>0</v>
      </c>
      <c r="I18" s="21">
        <v>2</v>
      </c>
      <c r="J18" s="66">
        <v>0</v>
      </c>
      <c r="K18" s="66">
        <f t="shared" si="1"/>
        <v>0</v>
      </c>
    </row>
    <row r="19" spans="1:11" ht="39.950000000000003" customHeight="1" x14ac:dyDescent="0.25">
      <c r="A19" s="74" t="s">
        <v>241</v>
      </c>
      <c r="B19" s="74"/>
      <c r="C19" s="74"/>
      <c r="D19" s="74"/>
      <c r="E19" s="74"/>
      <c r="F19" s="29"/>
      <c r="G19" s="26">
        <f>SUM(G5:G18)</f>
        <v>0</v>
      </c>
      <c r="H19" s="26">
        <f>SUM(H5:H18)</f>
        <v>0</v>
      </c>
      <c r="I19" s="29"/>
      <c r="J19" s="26">
        <f>SUM(J5:J18)</f>
        <v>0</v>
      </c>
      <c r="K19" s="26">
        <f>SUM(K5:K18)</f>
        <v>0</v>
      </c>
    </row>
    <row r="21" spans="1:11" s="33" customFormat="1" ht="20.100000000000001" customHeight="1" x14ac:dyDescent="0.25">
      <c r="A21" s="33" t="s">
        <v>251</v>
      </c>
    </row>
  </sheetData>
  <mergeCells count="3">
    <mergeCell ref="F3:H3"/>
    <mergeCell ref="I3:K3"/>
    <mergeCell ref="A19:E19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91" zoomScaleNormal="91" workbookViewId="0">
      <selection activeCell="O11" sqref="O11"/>
    </sheetView>
  </sheetViews>
  <sheetFormatPr baseColWidth="10" defaultColWidth="11.42578125" defaultRowHeight="20.100000000000001" customHeight="1" x14ac:dyDescent="0.25"/>
  <cols>
    <col min="1" max="1" width="8.28515625" style="2" customWidth="1"/>
    <col min="2" max="2" width="30.7109375" style="2" customWidth="1"/>
    <col min="3" max="3" width="45.7109375" style="2" customWidth="1"/>
    <col min="4" max="4" width="8.42578125" style="2" customWidth="1"/>
    <col min="5" max="5" width="15.7109375" style="2" customWidth="1"/>
    <col min="6" max="11" width="20.7109375" style="2" customWidth="1"/>
    <col min="12" max="16384" width="11.42578125" style="2"/>
  </cols>
  <sheetData>
    <row r="1" spans="1:11" ht="45" customHeight="1" x14ac:dyDescent="0.25">
      <c r="A1" s="1"/>
      <c r="B1" s="1"/>
      <c r="C1" s="1"/>
      <c r="D1" s="4"/>
      <c r="E1" s="4"/>
      <c r="F1" s="4"/>
      <c r="G1" s="4"/>
      <c r="H1" s="4"/>
      <c r="I1" s="4"/>
      <c r="J1" s="4"/>
      <c r="K1" s="4"/>
    </row>
    <row r="2" spans="1:11" ht="36" customHeight="1" x14ac:dyDescent="0.25">
      <c r="A2" s="1"/>
      <c r="B2" s="1"/>
      <c r="C2" s="1"/>
      <c r="D2" s="3"/>
      <c r="E2" s="3"/>
      <c r="F2" s="1"/>
      <c r="G2" s="1"/>
      <c r="H2" s="1"/>
      <c r="I2" s="1"/>
      <c r="J2" s="1"/>
      <c r="K2" s="1"/>
    </row>
    <row r="3" spans="1:11" ht="35.1" customHeight="1" x14ac:dyDescent="0.25">
      <c r="A3" s="1"/>
      <c r="B3" s="1"/>
      <c r="C3" s="1"/>
      <c r="D3" s="1"/>
      <c r="E3" s="1"/>
      <c r="F3" s="68" t="s">
        <v>107</v>
      </c>
      <c r="G3" s="69"/>
      <c r="H3" s="69"/>
      <c r="I3" s="68" t="s">
        <v>108</v>
      </c>
      <c r="J3" s="70"/>
      <c r="K3" s="70"/>
    </row>
    <row r="4" spans="1:11" ht="45" customHeight="1" x14ac:dyDescent="0.25">
      <c r="A4" s="5" t="s">
        <v>0</v>
      </c>
      <c r="B4" s="5" t="s">
        <v>106</v>
      </c>
      <c r="C4" s="5" t="s">
        <v>1</v>
      </c>
      <c r="D4" s="5" t="s">
        <v>60</v>
      </c>
      <c r="E4" s="5" t="s">
        <v>101</v>
      </c>
      <c r="F4" s="6" t="s">
        <v>222</v>
      </c>
      <c r="G4" s="6" t="s">
        <v>238</v>
      </c>
      <c r="H4" s="6" t="s">
        <v>239</v>
      </c>
      <c r="I4" s="6" t="s">
        <v>222</v>
      </c>
      <c r="J4" s="6" t="s">
        <v>238</v>
      </c>
      <c r="K4" s="6" t="s">
        <v>239</v>
      </c>
    </row>
    <row r="5" spans="1:11" ht="24.95" customHeight="1" x14ac:dyDescent="0.25">
      <c r="A5" s="60">
        <v>93</v>
      </c>
      <c r="B5" s="61" t="s">
        <v>71</v>
      </c>
      <c r="C5" s="61" t="s">
        <v>163</v>
      </c>
      <c r="D5" s="7">
        <v>19500</v>
      </c>
      <c r="E5" s="11"/>
      <c r="F5" s="10">
        <v>1</v>
      </c>
      <c r="G5" s="25">
        <v>0</v>
      </c>
      <c r="H5" s="25">
        <f>G5*1.2</f>
        <v>0</v>
      </c>
      <c r="I5" s="10">
        <v>1</v>
      </c>
      <c r="J5" s="25">
        <v>0</v>
      </c>
      <c r="K5" s="25">
        <f>J5*1.2</f>
        <v>0</v>
      </c>
    </row>
    <row r="6" spans="1:11" ht="24.95" customHeight="1" x14ac:dyDescent="0.25">
      <c r="A6" s="60">
        <v>93</v>
      </c>
      <c r="B6" s="61" t="s">
        <v>72</v>
      </c>
      <c r="C6" s="61" t="s">
        <v>164</v>
      </c>
      <c r="D6" s="7">
        <v>4334</v>
      </c>
      <c r="E6" s="12"/>
      <c r="F6" s="10">
        <v>1</v>
      </c>
      <c r="G6" s="25">
        <v>0</v>
      </c>
      <c r="H6" s="25">
        <f t="shared" ref="H6:H18" si="0">G6*1.2</f>
        <v>0</v>
      </c>
      <c r="I6" s="10">
        <v>1</v>
      </c>
      <c r="J6" s="25">
        <v>0</v>
      </c>
      <c r="K6" s="25">
        <f t="shared" ref="K6:K18" si="1">J6*1.2</f>
        <v>0</v>
      </c>
    </row>
    <row r="7" spans="1:11" ht="24.95" customHeight="1" x14ac:dyDescent="0.25">
      <c r="A7" s="60">
        <v>93</v>
      </c>
      <c r="B7" s="61" t="s">
        <v>73</v>
      </c>
      <c r="C7" s="61" t="s">
        <v>165</v>
      </c>
      <c r="D7" s="7">
        <v>4555</v>
      </c>
      <c r="E7" s="12"/>
      <c r="F7" s="10">
        <v>1</v>
      </c>
      <c r="G7" s="25">
        <v>0</v>
      </c>
      <c r="H7" s="25">
        <f t="shared" si="0"/>
        <v>0</v>
      </c>
      <c r="I7" s="10">
        <v>1</v>
      </c>
      <c r="J7" s="25">
        <v>0</v>
      </c>
      <c r="K7" s="25">
        <f t="shared" si="1"/>
        <v>0</v>
      </c>
    </row>
    <row r="8" spans="1:11" ht="24.95" customHeight="1" x14ac:dyDescent="0.25">
      <c r="A8" s="60">
        <v>93</v>
      </c>
      <c r="B8" s="61" t="s">
        <v>74</v>
      </c>
      <c r="C8" s="61" t="s">
        <v>166</v>
      </c>
      <c r="D8" s="7">
        <v>6142</v>
      </c>
      <c r="E8" s="12"/>
      <c r="F8" s="10">
        <v>1</v>
      </c>
      <c r="G8" s="25">
        <v>0</v>
      </c>
      <c r="H8" s="25">
        <f t="shared" si="0"/>
        <v>0</v>
      </c>
      <c r="I8" s="10">
        <v>1</v>
      </c>
      <c r="J8" s="25">
        <v>0</v>
      </c>
      <c r="K8" s="25">
        <f t="shared" si="1"/>
        <v>0</v>
      </c>
    </row>
    <row r="9" spans="1:11" ht="24.95" customHeight="1" x14ac:dyDescent="0.25">
      <c r="A9" s="60">
        <v>93</v>
      </c>
      <c r="B9" s="61" t="s">
        <v>75</v>
      </c>
      <c r="C9" s="62" t="s">
        <v>176</v>
      </c>
      <c r="D9" s="7">
        <v>652</v>
      </c>
      <c r="E9" s="12"/>
      <c r="F9" s="10">
        <v>1</v>
      </c>
      <c r="G9" s="25">
        <v>0</v>
      </c>
      <c r="H9" s="25">
        <f t="shared" si="0"/>
        <v>0</v>
      </c>
      <c r="I9" s="10">
        <v>1</v>
      </c>
      <c r="J9" s="25">
        <v>0</v>
      </c>
      <c r="K9" s="25">
        <f t="shared" si="1"/>
        <v>0</v>
      </c>
    </row>
    <row r="10" spans="1:11" ht="24.95" customHeight="1" x14ac:dyDescent="0.25">
      <c r="A10" s="60">
        <v>93</v>
      </c>
      <c r="B10" s="61" t="s">
        <v>76</v>
      </c>
      <c r="C10" s="61" t="s">
        <v>167</v>
      </c>
      <c r="D10" s="7">
        <v>1400</v>
      </c>
      <c r="E10" s="12"/>
      <c r="F10" s="10">
        <v>1</v>
      </c>
      <c r="G10" s="25">
        <v>0</v>
      </c>
      <c r="H10" s="25">
        <f t="shared" si="0"/>
        <v>0</v>
      </c>
      <c r="I10" s="10">
        <v>1</v>
      </c>
      <c r="J10" s="25">
        <v>0</v>
      </c>
      <c r="K10" s="25">
        <f t="shared" si="1"/>
        <v>0</v>
      </c>
    </row>
    <row r="11" spans="1:11" ht="24.95" customHeight="1" x14ac:dyDescent="0.25">
      <c r="A11" s="60">
        <v>93</v>
      </c>
      <c r="B11" s="61" t="s">
        <v>77</v>
      </c>
      <c r="C11" s="61" t="s">
        <v>168</v>
      </c>
      <c r="D11" s="7">
        <v>178</v>
      </c>
      <c r="E11" s="12"/>
      <c r="F11" s="10">
        <v>1</v>
      </c>
      <c r="G11" s="25">
        <v>0</v>
      </c>
      <c r="H11" s="25">
        <f t="shared" si="0"/>
        <v>0</v>
      </c>
      <c r="I11" s="10">
        <v>1</v>
      </c>
      <c r="J11" s="25">
        <v>0</v>
      </c>
      <c r="K11" s="25">
        <f t="shared" si="1"/>
        <v>0</v>
      </c>
    </row>
    <row r="12" spans="1:11" ht="24.95" customHeight="1" x14ac:dyDescent="0.25">
      <c r="A12" s="60">
        <v>93</v>
      </c>
      <c r="B12" s="61" t="s">
        <v>78</v>
      </c>
      <c r="C12" s="61" t="s">
        <v>169</v>
      </c>
      <c r="D12" s="7">
        <v>854</v>
      </c>
      <c r="E12" s="12"/>
      <c r="F12" s="10">
        <v>1</v>
      </c>
      <c r="G12" s="25">
        <v>0</v>
      </c>
      <c r="H12" s="25">
        <f t="shared" si="0"/>
        <v>0</v>
      </c>
      <c r="I12" s="10">
        <v>1</v>
      </c>
      <c r="J12" s="25">
        <v>0</v>
      </c>
      <c r="K12" s="25">
        <f t="shared" si="1"/>
        <v>0</v>
      </c>
    </row>
    <row r="13" spans="1:11" ht="24.95" customHeight="1" x14ac:dyDescent="0.25">
      <c r="A13" s="60">
        <v>93</v>
      </c>
      <c r="B13" s="61" t="s">
        <v>79</v>
      </c>
      <c r="C13" s="61" t="s">
        <v>170</v>
      </c>
      <c r="D13" s="7">
        <v>537</v>
      </c>
      <c r="E13" s="12"/>
      <c r="F13" s="10">
        <v>1</v>
      </c>
      <c r="G13" s="25">
        <v>0</v>
      </c>
      <c r="H13" s="25">
        <f t="shared" si="0"/>
        <v>0</v>
      </c>
      <c r="I13" s="10">
        <v>1</v>
      </c>
      <c r="J13" s="25">
        <v>0</v>
      </c>
      <c r="K13" s="25">
        <f t="shared" si="1"/>
        <v>0</v>
      </c>
    </row>
    <row r="14" spans="1:11" ht="24.95" customHeight="1" x14ac:dyDescent="0.25">
      <c r="A14" s="60">
        <v>93</v>
      </c>
      <c r="B14" s="61" t="s">
        <v>80</v>
      </c>
      <c r="C14" s="61" t="s">
        <v>171</v>
      </c>
      <c r="D14" s="7">
        <v>161</v>
      </c>
      <c r="E14" s="12"/>
      <c r="F14" s="10">
        <v>1</v>
      </c>
      <c r="G14" s="25">
        <v>0</v>
      </c>
      <c r="H14" s="25">
        <f t="shared" si="0"/>
        <v>0</v>
      </c>
      <c r="I14" s="10">
        <v>1</v>
      </c>
      <c r="J14" s="25">
        <v>0</v>
      </c>
      <c r="K14" s="25">
        <f t="shared" si="1"/>
        <v>0</v>
      </c>
    </row>
    <row r="15" spans="1:11" ht="24.95" customHeight="1" x14ac:dyDescent="0.25">
      <c r="A15" s="60">
        <v>93</v>
      </c>
      <c r="B15" s="61" t="s">
        <v>81</v>
      </c>
      <c r="C15" s="61" t="s">
        <v>172</v>
      </c>
      <c r="D15" s="7">
        <v>2455</v>
      </c>
      <c r="E15" s="12"/>
      <c r="F15" s="10">
        <v>1</v>
      </c>
      <c r="G15" s="25">
        <v>0</v>
      </c>
      <c r="H15" s="25">
        <f t="shared" si="0"/>
        <v>0</v>
      </c>
      <c r="I15" s="10">
        <v>1</v>
      </c>
      <c r="J15" s="25">
        <v>0</v>
      </c>
      <c r="K15" s="25">
        <f t="shared" si="1"/>
        <v>0</v>
      </c>
    </row>
    <row r="16" spans="1:11" ht="24.95" customHeight="1" x14ac:dyDescent="0.25">
      <c r="A16" s="60">
        <v>93</v>
      </c>
      <c r="B16" s="61" t="s">
        <v>82</v>
      </c>
      <c r="C16" s="61" t="s">
        <v>173</v>
      </c>
      <c r="D16" s="7">
        <v>100</v>
      </c>
      <c r="E16" s="12"/>
      <c r="F16" s="10">
        <v>1</v>
      </c>
      <c r="G16" s="25">
        <v>0</v>
      </c>
      <c r="H16" s="25">
        <f t="shared" si="0"/>
        <v>0</v>
      </c>
      <c r="I16" s="10">
        <v>1</v>
      </c>
      <c r="J16" s="25">
        <v>0</v>
      </c>
      <c r="K16" s="25">
        <f t="shared" si="1"/>
        <v>0</v>
      </c>
    </row>
    <row r="17" spans="1:11" ht="24.95" customHeight="1" x14ac:dyDescent="0.25">
      <c r="A17" s="60">
        <v>93</v>
      </c>
      <c r="B17" s="61" t="s">
        <v>83</v>
      </c>
      <c r="C17" s="61" t="s">
        <v>174</v>
      </c>
      <c r="D17" s="7">
        <v>213</v>
      </c>
      <c r="E17" s="12"/>
      <c r="F17" s="10">
        <v>1</v>
      </c>
      <c r="G17" s="25">
        <v>0</v>
      </c>
      <c r="H17" s="25">
        <f t="shared" si="0"/>
        <v>0</v>
      </c>
      <c r="I17" s="10">
        <v>1</v>
      </c>
      <c r="J17" s="25">
        <v>0</v>
      </c>
      <c r="K17" s="25">
        <f t="shared" si="1"/>
        <v>0</v>
      </c>
    </row>
    <row r="18" spans="1:11" ht="24.95" customHeight="1" x14ac:dyDescent="0.25">
      <c r="A18" s="60">
        <v>93</v>
      </c>
      <c r="B18" s="61" t="s">
        <v>84</v>
      </c>
      <c r="C18" s="61" t="s">
        <v>175</v>
      </c>
      <c r="D18" s="7">
        <v>93</v>
      </c>
      <c r="E18" s="12"/>
      <c r="F18" s="10">
        <v>1</v>
      </c>
      <c r="G18" s="25">
        <v>0</v>
      </c>
      <c r="H18" s="25">
        <f t="shared" si="0"/>
        <v>0</v>
      </c>
      <c r="I18" s="10">
        <v>1</v>
      </c>
      <c r="J18" s="25">
        <v>0</v>
      </c>
      <c r="K18" s="25">
        <f t="shared" si="1"/>
        <v>0</v>
      </c>
    </row>
    <row r="19" spans="1:11" ht="39.950000000000003" customHeight="1" x14ac:dyDescent="0.25">
      <c r="A19" s="74" t="s">
        <v>241</v>
      </c>
      <c r="B19" s="74"/>
      <c r="C19" s="74"/>
      <c r="D19" s="74"/>
      <c r="E19" s="74"/>
      <c r="F19" s="29"/>
      <c r="G19" s="26">
        <f>SUM(G5:G18)</f>
        <v>0</v>
      </c>
      <c r="H19" s="26">
        <f>SUM(H5:H18)</f>
        <v>0</v>
      </c>
      <c r="I19" s="29"/>
      <c r="J19" s="26">
        <f>SUM(J5:J18)</f>
        <v>0</v>
      </c>
      <c r="K19" s="26">
        <f>SUM(K5:K18)</f>
        <v>0</v>
      </c>
    </row>
    <row r="21" spans="1:11" s="19" customFormat="1" ht="20.100000000000001" customHeight="1" x14ac:dyDescent="0.25">
      <c r="A21" s="19" t="s">
        <v>252</v>
      </c>
    </row>
  </sheetData>
  <mergeCells count="3">
    <mergeCell ref="F3:H3"/>
    <mergeCell ref="I3:K3"/>
    <mergeCell ref="A19:E19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91" zoomScaleNormal="91" workbookViewId="0">
      <selection activeCell="E10" sqref="E10"/>
    </sheetView>
  </sheetViews>
  <sheetFormatPr baseColWidth="10" defaultColWidth="11.42578125" defaultRowHeight="20.100000000000001" customHeight="1" x14ac:dyDescent="0.25"/>
  <cols>
    <col min="1" max="1" width="8.28515625" style="2" customWidth="1"/>
    <col min="2" max="2" width="25.7109375" style="2" customWidth="1"/>
    <col min="3" max="3" width="45.7109375" style="2" customWidth="1"/>
    <col min="4" max="4" width="8.42578125" style="2" customWidth="1"/>
    <col min="5" max="5" width="15.7109375" style="2" customWidth="1"/>
    <col min="6" max="11" width="20.7109375" style="2" customWidth="1"/>
    <col min="12" max="16384" width="11.42578125" style="2"/>
  </cols>
  <sheetData>
    <row r="1" spans="1:11" ht="45" customHeight="1" x14ac:dyDescent="0.25">
      <c r="A1" s="1"/>
      <c r="B1" s="1"/>
      <c r="C1" s="1"/>
      <c r="D1" s="4"/>
      <c r="E1" s="4"/>
      <c r="F1" s="4"/>
      <c r="G1" s="4"/>
      <c r="H1" s="4"/>
      <c r="I1" s="4"/>
      <c r="J1" s="4"/>
      <c r="K1" s="4"/>
    </row>
    <row r="2" spans="1:11" ht="36" customHeight="1" x14ac:dyDescent="0.25">
      <c r="A2" s="1"/>
      <c r="B2" s="1"/>
      <c r="C2" s="1"/>
      <c r="D2" s="3"/>
      <c r="E2" s="3"/>
      <c r="F2" s="1"/>
      <c r="G2" s="1"/>
      <c r="H2" s="1"/>
      <c r="I2" s="1"/>
      <c r="J2" s="1"/>
      <c r="K2" s="1"/>
    </row>
    <row r="3" spans="1:11" ht="35.1" customHeight="1" x14ac:dyDescent="0.25">
      <c r="A3" s="1"/>
      <c r="B3" s="1"/>
      <c r="C3" s="1"/>
      <c r="D3" s="1"/>
      <c r="E3" s="1"/>
      <c r="F3" s="68" t="s">
        <v>107</v>
      </c>
      <c r="G3" s="69"/>
      <c r="H3" s="69"/>
      <c r="I3" s="68" t="s">
        <v>108</v>
      </c>
      <c r="J3" s="70"/>
      <c r="K3" s="70"/>
    </row>
    <row r="4" spans="1:11" ht="45" customHeight="1" x14ac:dyDescent="0.25">
      <c r="A4" s="5" t="s">
        <v>0</v>
      </c>
      <c r="B4" s="5" t="s">
        <v>106</v>
      </c>
      <c r="C4" s="5" t="s">
        <v>1</v>
      </c>
      <c r="D4" s="5" t="s">
        <v>60</v>
      </c>
      <c r="E4" s="5" t="s">
        <v>101</v>
      </c>
      <c r="F4" s="6" t="s">
        <v>222</v>
      </c>
      <c r="G4" s="6" t="s">
        <v>238</v>
      </c>
      <c r="H4" s="6" t="s">
        <v>239</v>
      </c>
      <c r="I4" s="6" t="s">
        <v>222</v>
      </c>
      <c r="J4" s="6" t="s">
        <v>238</v>
      </c>
      <c r="K4" s="6" t="s">
        <v>239</v>
      </c>
    </row>
    <row r="5" spans="1:11" ht="24.95" customHeight="1" x14ac:dyDescent="0.25">
      <c r="A5" s="60">
        <v>94</v>
      </c>
      <c r="B5" s="63" t="s">
        <v>30</v>
      </c>
      <c r="C5" s="63" t="s">
        <v>177</v>
      </c>
      <c r="D5" s="64">
        <v>799</v>
      </c>
      <c r="E5" s="13"/>
      <c r="F5" s="21">
        <v>2</v>
      </c>
      <c r="G5" s="66">
        <v>0</v>
      </c>
      <c r="H5" s="66">
        <f t="shared" ref="H5:H14" si="0">G5*1.2</f>
        <v>0</v>
      </c>
      <c r="I5" s="21">
        <v>2</v>
      </c>
      <c r="J5" s="66">
        <v>0</v>
      </c>
      <c r="K5" s="66">
        <f t="shared" ref="K5:K14" si="1">J5*1.2</f>
        <v>0</v>
      </c>
    </row>
    <row r="6" spans="1:11" ht="24.95" customHeight="1" x14ac:dyDescent="0.25">
      <c r="A6" s="60">
        <v>94</v>
      </c>
      <c r="B6" s="63" t="s">
        <v>31</v>
      </c>
      <c r="C6" s="63" t="s">
        <v>178</v>
      </c>
      <c r="D6" s="64">
        <v>255</v>
      </c>
      <c r="E6" s="13"/>
      <c r="F6" s="21">
        <v>2</v>
      </c>
      <c r="G6" s="66">
        <v>0</v>
      </c>
      <c r="H6" s="66">
        <f t="shared" si="0"/>
        <v>0</v>
      </c>
      <c r="I6" s="21">
        <v>2</v>
      </c>
      <c r="J6" s="66">
        <v>0</v>
      </c>
      <c r="K6" s="66">
        <f t="shared" si="1"/>
        <v>0</v>
      </c>
    </row>
    <row r="7" spans="1:11" ht="24.95" customHeight="1" x14ac:dyDescent="0.25">
      <c r="A7" s="60">
        <v>94</v>
      </c>
      <c r="B7" s="63" t="s">
        <v>32</v>
      </c>
      <c r="C7" s="63" t="s">
        <v>179</v>
      </c>
      <c r="D7" s="64">
        <v>296.8</v>
      </c>
      <c r="E7" s="13"/>
      <c r="F7" s="21">
        <v>2</v>
      </c>
      <c r="G7" s="66">
        <v>0</v>
      </c>
      <c r="H7" s="66">
        <f t="shared" si="0"/>
        <v>0</v>
      </c>
      <c r="I7" s="21">
        <v>2</v>
      </c>
      <c r="J7" s="66">
        <v>0</v>
      </c>
      <c r="K7" s="66">
        <f t="shared" si="1"/>
        <v>0</v>
      </c>
    </row>
    <row r="8" spans="1:11" ht="24.95" customHeight="1" x14ac:dyDescent="0.25">
      <c r="A8" s="60">
        <v>94</v>
      </c>
      <c r="B8" s="63" t="s">
        <v>69</v>
      </c>
      <c r="C8" s="63" t="s">
        <v>180</v>
      </c>
      <c r="D8" s="64">
        <v>12059</v>
      </c>
      <c r="E8" s="13"/>
      <c r="F8" s="21">
        <v>4</v>
      </c>
      <c r="G8" s="66">
        <v>0</v>
      </c>
      <c r="H8" s="66">
        <f t="shared" si="0"/>
        <v>0</v>
      </c>
      <c r="I8" s="21">
        <v>4</v>
      </c>
      <c r="J8" s="66">
        <v>0</v>
      </c>
      <c r="K8" s="66">
        <f t="shared" si="1"/>
        <v>0</v>
      </c>
    </row>
    <row r="9" spans="1:11" ht="24.95" customHeight="1" x14ac:dyDescent="0.25">
      <c r="A9" s="60">
        <v>94</v>
      </c>
      <c r="B9" s="63" t="s">
        <v>33</v>
      </c>
      <c r="C9" s="63" t="s">
        <v>181</v>
      </c>
      <c r="D9" s="64">
        <v>1021</v>
      </c>
      <c r="E9" s="13"/>
      <c r="F9" s="21">
        <v>2</v>
      </c>
      <c r="G9" s="66">
        <v>0</v>
      </c>
      <c r="H9" s="66">
        <f t="shared" si="0"/>
        <v>0</v>
      </c>
      <c r="I9" s="21">
        <v>2</v>
      </c>
      <c r="J9" s="66">
        <v>0</v>
      </c>
      <c r="K9" s="66">
        <f t="shared" si="1"/>
        <v>0</v>
      </c>
    </row>
    <row r="10" spans="1:11" ht="24.95" customHeight="1" x14ac:dyDescent="0.25">
      <c r="A10" s="60">
        <v>94</v>
      </c>
      <c r="B10" s="63" t="s">
        <v>34</v>
      </c>
      <c r="C10" s="63" t="s">
        <v>182</v>
      </c>
      <c r="D10" s="64">
        <v>3873</v>
      </c>
      <c r="E10" s="13"/>
      <c r="F10" s="21">
        <v>2</v>
      </c>
      <c r="G10" s="66">
        <v>0</v>
      </c>
      <c r="H10" s="66">
        <f t="shared" si="0"/>
        <v>0</v>
      </c>
      <c r="I10" s="21">
        <v>2</v>
      </c>
      <c r="J10" s="66">
        <v>0</v>
      </c>
      <c r="K10" s="66">
        <f t="shared" si="1"/>
        <v>0</v>
      </c>
    </row>
    <row r="11" spans="1:11" ht="24.95" customHeight="1" x14ac:dyDescent="0.25">
      <c r="A11" s="60">
        <v>94</v>
      </c>
      <c r="B11" s="63" t="s">
        <v>35</v>
      </c>
      <c r="C11" s="63" t="s">
        <v>183</v>
      </c>
      <c r="D11" s="64">
        <v>962</v>
      </c>
      <c r="E11" s="67"/>
      <c r="F11" s="21">
        <v>2</v>
      </c>
      <c r="G11" s="66">
        <v>0</v>
      </c>
      <c r="H11" s="66">
        <f t="shared" si="0"/>
        <v>0</v>
      </c>
      <c r="I11" s="21">
        <v>2</v>
      </c>
      <c r="J11" s="66">
        <v>0</v>
      </c>
      <c r="K11" s="66">
        <f t="shared" si="1"/>
        <v>0</v>
      </c>
    </row>
    <row r="12" spans="1:11" ht="24.95" customHeight="1" x14ac:dyDescent="0.25">
      <c r="A12" s="60">
        <v>94</v>
      </c>
      <c r="B12" s="63" t="s">
        <v>36</v>
      </c>
      <c r="C12" s="63" t="s">
        <v>184</v>
      </c>
      <c r="D12" s="64">
        <v>230</v>
      </c>
      <c r="E12" s="13"/>
      <c r="F12" s="21">
        <v>2</v>
      </c>
      <c r="G12" s="66">
        <v>0</v>
      </c>
      <c r="H12" s="66">
        <f t="shared" si="0"/>
        <v>0</v>
      </c>
      <c r="I12" s="21">
        <v>2</v>
      </c>
      <c r="J12" s="66">
        <v>0</v>
      </c>
      <c r="K12" s="66">
        <f t="shared" si="1"/>
        <v>0</v>
      </c>
    </row>
    <row r="13" spans="1:11" ht="24.95" customHeight="1" x14ac:dyDescent="0.25">
      <c r="A13" s="60">
        <v>94</v>
      </c>
      <c r="B13" s="63" t="s">
        <v>37</v>
      </c>
      <c r="C13" s="63" t="s">
        <v>185</v>
      </c>
      <c r="D13" s="64">
        <v>567</v>
      </c>
      <c r="E13" s="13"/>
      <c r="F13" s="21">
        <v>2</v>
      </c>
      <c r="G13" s="66">
        <v>0</v>
      </c>
      <c r="H13" s="66">
        <f t="shared" si="0"/>
        <v>0</v>
      </c>
      <c r="I13" s="21">
        <v>2</v>
      </c>
      <c r="J13" s="66">
        <v>0</v>
      </c>
      <c r="K13" s="66">
        <f t="shared" si="1"/>
        <v>0</v>
      </c>
    </row>
    <row r="14" spans="1:11" ht="24.95" customHeight="1" x14ac:dyDescent="0.25">
      <c r="A14" s="60">
        <v>94</v>
      </c>
      <c r="B14" s="63" t="s">
        <v>38</v>
      </c>
      <c r="C14" s="63" t="s">
        <v>186</v>
      </c>
      <c r="D14" s="64">
        <v>851</v>
      </c>
      <c r="E14" s="65"/>
      <c r="F14" s="21">
        <v>2</v>
      </c>
      <c r="G14" s="66">
        <v>0</v>
      </c>
      <c r="H14" s="66">
        <f t="shared" si="0"/>
        <v>0</v>
      </c>
      <c r="I14" s="21">
        <v>2</v>
      </c>
      <c r="J14" s="66">
        <v>0</v>
      </c>
      <c r="K14" s="66">
        <f t="shared" si="1"/>
        <v>0</v>
      </c>
    </row>
    <row r="15" spans="1:11" s="19" customFormat="1" ht="39.950000000000003" customHeight="1" x14ac:dyDescent="0.25">
      <c r="A15" s="74" t="s">
        <v>241</v>
      </c>
      <c r="B15" s="74"/>
      <c r="C15" s="74"/>
      <c r="D15" s="74"/>
      <c r="E15" s="74"/>
      <c r="F15" s="30"/>
      <c r="G15" s="26">
        <f>SUM(G5:G14)</f>
        <v>0</v>
      </c>
      <c r="H15" s="26">
        <f>SUM(H5:H14)</f>
        <v>0</v>
      </c>
      <c r="I15" s="30"/>
      <c r="J15" s="26">
        <f>SUM(J5:J14)</f>
        <v>0</v>
      </c>
      <c r="K15" s="26">
        <f>SUM(K5:K14)</f>
        <v>0</v>
      </c>
    </row>
    <row r="17" spans="1:1" s="33" customFormat="1" ht="20.100000000000001" customHeight="1" x14ac:dyDescent="0.25">
      <c r="A17" s="33" t="s">
        <v>253</v>
      </c>
    </row>
  </sheetData>
  <mergeCells count="3">
    <mergeCell ref="F3:H3"/>
    <mergeCell ref="I3:K3"/>
    <mergeCell ref="A15:E15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="91" zoomScaleNormal="91" workbookViewId="0">
      <selection activeCell="F13" sqref="F13"/>
    </sheetView>
  </sheetViews>
  <sheetFormatPr baseColWidth="10" defaultColWidth="11.42578125" defaultRowHeight="20.100000000000001" customHeight="1" x14ac:dyDescent="0.25"/>
  <cols>
    <col min="1" max="1" width="8.28515625" style="2" customWidth="1"/>
    <col min="2" max="2" width="25.7109375" style="2" customWidth="1"/>
    <col min="3" max="3" width="40.7109375" style="2" customWidth="1"/>
    <col min="4" max="4" width="8.42578125" style="2" customWidth="1"/>
    <col min="5" max="5" width="15.7109375" style="2" customWidth="1"/>
    <col min="6" max="11" width="20.7109375" style="2" customWidth="1"/>
    <col min="12" max="16384" width="11.42578125" style="2"/>
  </cols>
  <sheetData>
    <row r="1" spans="1:11" ht="45" customHeight="1" x14ac:dyDescent="0.25">
      <c r="A1" s="1"/>
      <c r="B1" s="1"/>
      <c r="C1" s="1"/>
      <c r="D1" s="4"/>
      <c r="E1" s="4"/>
      <c r="F1" s="4"/>
      <c r="G1" s="4"/>
      <c r="H1" s="4"/>
      <c r="I1" s="4"/>
      <c r="J1" s="4"/>
      <c r="K1" s="4"/>
    </row>
    <row r="2" spans="1:11" ht="36" customHeight="1" x14ac:dyDescent="0.25">
      <c r="A2" s="52"/>
      <c r="B2" s="52"/>
      <c r="C2" s="52"/>
      <c r="D2" s="53"/>
      <c r="E2" s="53"/>
      <c r="F2" s="52"/>
      <c r="G2" s="52"/>
      <c r="H2" s="52"/>
      <c r="I2" s="52"/>
      <c r="J2" s="52"/>
      <c r="K2" s="52"/>
    </row>
    <row r="3" spans="1:11" ht="35.1" customHeight="1" x14ac:dyDescent="0.25">
      <c r="A3" s="52"/>
      <c r="B3" s="52"/>
      <c r="C3" s="52"/>
      <c r="D3" s="52"/>
      <c r="E3" s="52"/>
      <c r="F3" s="78" t="s">
        <v>107</v>
      </c>
      <c r="G3" s="79"/>
      <c r="H3" s="80"/>
      <c r="I3" s="78" t="s">
        <v>108</v>
      </c>
      <c r="J3" s="79"/>
      <c r="K3" s="80"/>
    </row>
    <row r="4" spans="1:11" ht="45" customHeight="1" x14ac:dyDescent="0.25">
      <c r="A4" s="54" t="s">
        <v>0</v>
      </c>
      <c r="B4" s="54" t="s">
        <v>106</v>
      </c>
      <c r="C4" s="54" t="s">
        <v>1</v>
      </c>
      <c r="D4" s="54" t="s">
        <v>280</v>
      </c>
      <c r="E4" s="54" t="s">
        <v>101</v>
      </c>
      <c r="F4" s="55" t="s">
        <v>222</v>
      </c>
      <c r="G4" s="55" t="s">
        <v>238</v>
      </c>
      <c r="H4" s="55" t="s">
        <v>239</v>
      </c>
      <c r="I4" s="55" t="s">
        <v>222</v>
      </c>
      <c r="J4" s="55" t="s">
        <v>238</v>
      </c>
      <c r="K4" s="55" t="s">
        <v>239</v>
      </c>
    </row>
    <row r="5" spans="1:11" ht="24.95" customHeight="1" x14ac:dyDescent="0.25">
      <c r="A5" s="60">
        <v>95</v>
      </c>
      <c r="B5" s="63" t="s">
        <v>39</v>
      </c>
      <c r="C5" s="63" t="s">
        <v>190</v>
      </c>
      <c r="D5" s="64">
        <v>11719</v>
      </c>
      <c r="E5" s="13" t="s">
        <v>188</v>
      </c>
      <c r="F5" s="56">
        <v>4</v>
      </c>
      <c r="G5" s="57">
        <v>0</v>
      </c>
      <c r="H5" s="57">
        <f>G5*1.2</f>
        <v>0</v>
      </c>
      <c r="I5" s="56">
        <v>4</v>
      </c>
      <c r="J5" s="57">
        <v>0</v>
      </c>
      <c r="K5" s="57">
        <f>J5*1.2</f>
        <v>0</v>
      </c>
    </row>
    <row r="6" spans="1:11" ht="24.95" customHeight="1" x14ac:dyDescent="0.25">
      <c r="A6" s="60">
        <v>95</v>
      </c>
      <c r="B6" s="63" t="s">
        <v>40</v>
      </c>
      <c r="C6" s="63" t="s">
        <v>191</v>
      </c>
      <c r="D6" s="64">
        <v>1000</v>
      </c>
      <c r="E6" s="13" t="s">
        <v>68</v>
      </c>
      <c r="F6" s="56">
        <v>4</v>
      </c>
      <c r="G6" s="57">
        <v>0</v>
      </c>
      <c r="H6" s="57">
        <f t="shared" ref="H6:H21" si="0">G6*1.2</f>
        <v>0</v>
      </c>
      <c r="I6" s="56">
        <v>4</v>
      </c>
      <c r="J6" s="57">
        <v>0</v>
      </c>
      <c r="K6" s="57">
        <f t="shared" ref="K6:K21" si="1">J6*1.2</f>
        <v>0</v>
      </c>
    </row>
    <row r="7" spans="1:11" ht="24.95" customHeight="1" x14ac:dyDescent="0.25">
      <c r="A7" s="60">
        <v>95</v>
      </c>
      <c r="B7" s="63" t="s">
        <v>41</v>
      </c>
      <c r="C7" s="63" t="s">
        <v>192</v>
      </c>
      <c r="D7" s="64">
        <v>885</v>
      </c>
      <c r="E7" s="13" t="s">
        <v>188</v>
      </c>
      <c r="F7" s="56">
        <v>4</v>
      </c>
      <c r="G7" s="57">
        <v>0</v>
      </c>
      <c r="H7" s="57">
        <f t="shared" si="0"/>
        <v>0</v>
      </c>
      <c r="I7" s="56">
        <v>4</v>
      </c>
      <c r="J7" s="57">
        <v>0</v>
      </c>
      <c r="K7" s="57">
        <f t="shared" si="1"/>
        <v>0</v>
      </c>
    </row>
    <row r="8" spans="1:11" ht="24.95" customHeight="1" x14ac:dyDescent="0.25">
      <c r="A8" s="60">
        <v>95</v>
      </c>
      <c r="B8" s="63" t="s">
        <v>42</v>
      </c>
      <c r="C8" s="63" t="s">
        <v>193</v>
      </c>
      <c r="D8" s="64">
        <v>830</v>
      </c>
      <c r="E8" s="13" t="s">
        <v>68</v>
      </c>
      <c r="F8" s="56">
        <v>4</v>
      </c>
      <c r="G8" s="57">
        <v>0</v>
      </c>
      <c r="H8" s="57">
        <f t="shared" si="0"/>
        <v>0</v>
      </c>
      <c r="I8" s="56">
        <v>4</v>
      </c>
      <c r="J8" s="57">
        <v>0</v>
      </c>
      <c r="K8" s="57">
        <f t="shared" si="1"/>
        <v>0</v>
      </c>
    </row>
    <row r="9" spans="1:11" ht="24.95" customHeight="1" x14ac:dyDescent="0.25">
      <c r="A9" s="60">
        <v>95</v>
      </c>
      <c r="B9" s="63" t="s">
        <v>43</v>
      </c>
      <c r="C9" s="63" t="s">
        <v>194</v>
      </c>
      <c r="D9" s="64">
        <v>528</v>
      </c>
      <c r="E9" s="13" t="s">
        <v>189</v>
      </c>
      <c r="F9" s="56">
        <v>4</v>
      </c>
      <c r="G9" s="57">
        <v>0</v>
      </c>
      <c r="H9" s="57">
        <f t="shared" si="0"/>
        <v>0</v>
      </c>
      <c r="I9" s="56">
        <v>4</v>
      </c>
      <c r="J9" s="57">
        <v>0</v>
      </c>
      <c r="K9" s="57">
        <f t="shared" si="1"/>
        <v>0</v>
      </c>
    </row>
    <row r="10" spans="1:11" ht="24.95" customHeight="1" x14ac:dyDescent="0.25">
      <c r="A10" s="60">
        <v>95</v>
      </c>
      <c r="B10" s="63" t="s">
        <v>44</v>
      </c>
      <c r="C10" s="63" t="s">
        <v>195</v>
      </c>
      <c r="D10" s="64">
        <v>4058</v>
      </c>
      <c r="E10" s="13" t="s">
        <v>188</v>
      </c>
      <c r="F10" s="56">
        <v>4</v>
      </c>
      <c r="G10" s="57">
        <v>0</v>
      </c>
      <c r="H10" s="57">
        <f t="shared" si="0"/>
        <v>0</v>
      </c>
      <c r="I10" s="56">
        <v>4</v>
      </c>
      <c r="J10" s="57">
        <v>0</v>
      </c>
      <c r="K10" s="57">
        <f t="shared" si="1"/>
        <v>0</v>
      </c>
    </row>
    <row r="11" spans="1:11" ht="24.95" customHeight="1" x14ac:dyDescent="0.25">
      <c r="A11" s="60">
        <v>95</v>
      </c>
      <c r="B11" s="63" t="s">
        <v>45</v>
      </c>
      <c r="C11" s="63" t="s">
        <v>196</v>
      </c>
      <c r="D11" s="64">
        <v>740</v>
      </c>
      <c r="E11" s="13" t="s">
        <v>68</v>
      </c>
      <c r="F11" s="56">
        <v>4</v>
      </c>
      <c r="G11" s="57">
        <v>0</v>
      </c>
      <c r="H11" s="57">
        <f t="shared" si="0"/>
        <v>0</v>
      </c>
      <c r="I11" s="56">
        <v>4</v>
      </c>
      <c r="J11" s="57">
        <v>0</v>
      </c>
      <c r="K11" s="57">
        <f t="shared" si="1"/>
        <v>0</v>
      </c>
    </row>
    <row r="12" spans="1:11" ht="24.95" customHeight="1" x14ac:dyDescent="0.25">
      <c r="A12" s="60">
        <v>95</v>
      </c>
      <c r="B12" s="63" t="s">
        <v>105</v>
      </c>
      <c r="C12" s="63" t="s">
        <v>197</v>
      </c>
      <c r="D12" s="64">
        <v>1324</v>
      </c>
      <c r="E12" s="13" t="s">
        <v>68</v>
      </c>
      <c r="F12" s="56">
        <v>4</v>
      </c>
      <c r="G12" s="57">
        <v>0</v>
      </c>
      <c r="H12" s="57">
        <f t="shared" si="0"/>
        <v>0</v>
      </c>
      <c r="I12" s="56">
        <v>4</v>
      </c>
      <c r="J12" s="57">
        <v>0</v>
      </c>
      <c r="K12" s="57">
        <f t="shared" si="1"/>
        <v>0</v>
      </c>
    </row>
    <row r="13" spans="1:11" ht="24.95" customHeight="1" x14ac:dyDescent="0.25">
      <c r="A13" s="60">
        <v>95</v>
      </c>
      <c r="B13" s="63" t="s">
        <v>46</v>
      </c>
      <c r="C13" s="63" t="s">
        <v>198</v>
      </c>
      <c r="D13" s="64">
        <v>136</v>
      </c>
      <c r="E13" s="13" t="s">
        <v>99</v>
      </c>
      <c r="F13" s="56" t="s">
        <v>279</v>
      </c>
      <c r="G13" s="57">
        <v>0</v>
      </c>
      <c r="H13" s="57">
        <f t="shared" si="0"/>
        <v>0</v>
      </c>
      <c r="I13" s="56" t="s">
        <v>279</v>
      </c>
      <c r="J13" s="57">
        <v>0</v>
      </c>
      <c r="K13" s="57">
        <f t="shared" si="1"/>
        <v>0</v>
      </c>
    </row>
    <row r="14" spans="1:11" ht="24.95" customHeight="1" x14ac:dyDescent="0.25">
      <c r="A14" s="60">
        <v>95</v>
      </c>
      <c r="B14" s="63" t="s">
        <v>47</v>
      </c>
      <c r="C14" s="63" t="s">
        <v>199</v>
      </c>
      <c r="D14" s="64">
        <v>694</v>
      </c>
      <c r="E14" s="13" t="s">
        <v>99</v>
      </c>
      <c r="F14" s="56" t="s">
        <v>279</v>
      </c>
      <c r="G14" s="57">
        <v>0</v>
      </c>
      <c r="H14" s="57">
        <f t="shared" si="0"/>
        <v>0</v>
      </c>
      <c r="I14" s="21" t="s">
        <v>279</v>
      </c>
      <c r="J14" s="57">
        <v>0</v>
      </c>
      <c r="K14" s="57">
        <f t="shared" si="1"/>
        <v>0</v>
      </c>
    </row>
    <row r="15" spans="1:11" ht="24.95" customHeight="1" x14ac:dyDescent="0.25">
      <c r="A15" s="60">
        <v>95</v>
      </c>
      <c r="B15" s="63" t="s">
        <v>48</v>
      </c>
      <c r="C15" s="63" t="s">
        <v>200</v>
      </c>
      <c r="D15" s="64">
        <v>100</v>
      </c>
      <c r="E15" s="13" t="s">
        <v>99</v>
      </c>
      <c r="F15" s="56" t="s">
        <v>279</v>
      </c>
      <c r="G15" s="57">
        <v>0</v>
      </c>
      <c r="H15" s="57">
        <f t="shared" si="0"/>
        <v>0</v>
      </c>
      <c r="I15" s="21" t="s">
        <v>279</v>
      </c>
      <c r="J15" s="57">
        <v>0</v>
      </c>
      <c r="K15" s="57">
        <f t="shared" si="1"/>
        <v>0</v>
      </c>
    </row>
    <row r="16" spans="1:11" ht="24.95" customHeight="1" x14ac:dyDescent="0.25">
      <c r="A16" s="60">
        <v>95</v>
      </c>
      <c r="B16" s="63" t="s">
        <v>49</v>
      </c>
      <c r="C16" s="63" t="s">
        <v>201</v>
      </c>
      <c r="D16" s="64">
        <v>1046</v>
      </c>
      <c r="E16" s="13" t="s">
        <v>100</v>
      </c>
      <c r="F16" s="56">
        <v>4</v>
      </c>
      <c r="G16" s="57">
        <v>0</v>
      </c>
      <c r="H16" s="57">
        <f t="shared" si="0"/>
        <v>0</v>
      </c>
      <c r="I16" s="21">
        <v>4</v>
      </c>
      <c r="J16" s="57">
        <v>0</v>
      </c>
      <c r="K16" s="57">
        <f t="shared" si="1"/>
        <v>0</v>
      </c>
    </row>
    <row r="17" spans="1:11" ht="24.95" customHeight="1" x14ac:dyDescent="0.25">
      <c r="A17" s="60">
        <v>95</v>
      </c>
      <c r="B17" s="63" t="s">
        <v>50</v>
      </c>
      <c r="C17" s="63" t="s">
        <v>202</v>
      </c>
      <c r="D17" s="64">
        <v>1037</v>
      </c>
      <c r="E17" s="13" t="s">
        <v>68</v>
      </c>
      <c r="F17" s="56">
        <v>4</v>
      </c>
      <c r="G17" s="57">
        <v>0</v>
      </c>
      <c r="H17" s="57">
        <f t="shared" si="0"/>
        <v>0</v>
      </c>
      <c r="I17" s="56">
        <v>4</v>
      </c>
      <c r="J17" s="57">
        <v>0</v>
      </c>
      <c r="K17" s="57">
        <f t="shared" si="1"/>
        <v>0</v>
      </c>
    </row>
    <row r="18" spans="1:11" ht="24.95" customHeight="1" x14ac:dyDescent="0.25">
      <c r="A18" s="60">
        <v>95</v>
      </c>
      <c r="B18" s="63" t="s">
        <v>51</v>
      </c>
      <c r="C18" s="63" t="s">
        <v>203</v>
      </c>
      <c r="D18" s="64">
        <v>1257</v>
      </c>
      <c r="E18" s="13" t="s">
        <v>68</v>
      </c>
      <c r="F18" s="56">
        <v>4</v>
      </c>
      <c r="G18" s="57">
        <v>0</v>
      </c>
      <c r="H18" s="57">
        <f t="shared" si="0"/>
        <v>0</v>
      </c>
      <c r="I18" s="56">
        <v>4</v>
      </c>
      <c r="J18" s="57">
        <v>0</v>
      </c>
      <c r="K18" s="57">
        <f t="shared" si="1"/>
        <v>0</v>
      </c>
    </row>
    <row r="19" spans="1:11" ht="24.95" customHeight="1" x14ac:dyDescent="0.25">
      <c r="A19" s="60">
        <v>95</v>
      </c>
      <c r="B19" s="63" t="s">
        <v>52</v>
      </c>
      <c r="C19" s="63" t="s">
        <v>204</v>
      </c>
      <c r="D19" s="64">
        <v>990</v>
      </c>
      <c r="E19" s="13" t="s">
        <v>187</v>
      </c>
      <c r="F19" s="56">
        <v>4</v>
      </c>
      <c r="G19" s="57">
        <v>0</v>
      </c>
      <c r="H19" s="57">
        <f t="shared" si="0"/>
        <v>0</v>
      </c>
      <c r="I19" s="56">
        <v>4</v>
      </c>
      <c r="J19" s="57">
        <v>0</v>
      </c>
      <c r="K19" s="57">
        <f t="shared" si="1"/>
        <v>0</v>
      </c>
    </row>
    <row r="20" spans="1:11" ht="24.95" customHeight="1" x14ac:dyDescent="0.25">
      <c r="A20" s="60">
        <v>95</v>
      </c>
      <c r="B20" s="63" t="s">
        <v>53</v>
      </c>
      <c r="C20" s="63" t="s">
        <v>205</v>
      </c>
      <c r="D20" s="64">
        <v>450</v>
      </c>
      <c r="E20" s="13" t="s">
        <v>187</v>
      </c>
      <c r="F20" s="56">
        <v>4</v>
      </c>
      <c r="G20" s="57">
        <v>0</v>
      </c>
      <c r="H20" s="57">
        <f t="shared" si="0"/>
        <v>0</v>
      </c>
      <c r="I20" s="56">
        <v>4</v>
      </c>
      <c r="J20" s="57">
        <v>0</v>
      </c>
      <c r="K20" s="57">
        <f t="shared" si="1"/>
        <v>0</v>
      </c>
    </row>
    <row r="21" spans="1:11" ht="24.95" customHeight="1" x14ac:dyDescent="0.25">
      <c r="A21" s="60">
        <v>95</v>
      </c>
      <c r="B21" s="63" t="s">
        <v>54</v>
      </c>
      <c r="C21" s="63" t="s">
        <v>206</v>
      </c>
      <c r="D21" s="64">
        <v>254</v>
      </c>
      <c r="E21" s="13" t="s">
        <v>68</v>
      </c>
      <c r="F21" s="56">
        <v>4</v>
      </c>
      <c r="G21" s="57">
        <v>0</v>
      </c>
      <c r="H21" s="57">
        <f t="shared" si="0"/>
        <v>0</v>
      </c>
      <c r="I21" s="56">
        <v>4</v>
      </c>
      <c r="J21" s="57">
        <v>0</v>
      </c>
      <c r="K21" s="57">
        <f t="shared" si="1"/>
        <v>0</v>
      </c>
    </row>
    <row r="22" spans="1:11" ht="39.75" customHeight="1" x14ac:dyDescent="0.25">
      <c r="A22" s="75" t="s">
        <v>241</v>
      </c>
      <c r="B22" s="76"/>
      <c r="C22" s="76"/>
      <c r="D22" s="76"/>
      <c r="E22" s="77"/>
      <c r="F22" s="59"/>
      <c r="G22" s="58">
        <f>SUM(G5:G21)</f>
        <v>0</v>
      </c>
      <c r="H22" s="58">
        <f>SUM(H5:H21)</f>
        <v>0</v>
      </c>
      <c r="I22" s="59"/>
      <c r="J22" s="58">
        <f>SUM(J5:J21)</f>
        <v>0</v>
      </c>
      <c r="K22" s="58">
        <f>SUM(K5:K21)</f>
        <v>0</v>
      </c>
    </row>
    <row r="23" spans="1:11" ht="20.100000000000001" customHeight="1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pans="1:11" ht="20.100000000000001" customHeight="1" x14ac:dyDescent="0.25">
      <c r="A24" s="51" t="s">
        <v>254</v>
      </c>
    </row>
  </sheetData>
  <mergeCells count="3">
    <mergeCell ref="A22:E22"/>
    <mergeCell ref="F3:H3"/>
    <mergeCell ref="I3:K3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91" zoomScaleNormal="91" workbookViewId="0">
      <selection activeCell="G10" sqref="G10"/>
    </sheetView>
  </sheetViews>
  <sheetFormatPr baseColWidth="10" defaultColWidth="11.42578125" defaultRowHeight="20.100000000000001" customHeight="1" x14ac:dyDescent="0.25"/>
  <cols>
    <col min="1" max="1" width="8.28515625" style="2" customWidth="1"/>
    <col min="2" max="2" width="30.7109375" style="2" customWidth="1"/>
    <col min="3" max="3" width="40.7109375" style="2" customWidth="1"/>
    <col min="4" max="4" width="8.42578125" style="2" customWidth="1"/>
    <col min="5" max="5" width="15.7109375" style="2" customWidth="1"/>
    <col min="6" max="11" width="20.7109375" style="2" customWidth="1"/>
    <col min="12" max="16384" width="11.42578125" style="2"/>
  </cols>
  <sheetData>
    <row r="1" spans="1:11" ht="45" customHeight="1" x14ac:dyDescent="0.25">
      <c r="A1" s="1"/>
      <c r="B1" s="1"/>
      <c r="C1" s="1"/>
      <c r="D1" s="4"/>
      <c r="E1" s="4"/>
      <c r="F1" s="4"/>
      <c r="G1" s="4"/>
      <c r="H1" s="4"/>
      <c r="I1" s="4"/>
      <c r="J1" s="4"/>
      <c r="K1" s="4"/>
    </row>
    <row r="2" spans="1:11" ht="36" customHeight="1" x14ac:dyDescent="0.25">
      <c r="A2" s="1"/>
      <c r="B2" s="1"/>
      <c r="C2" s="1"/>
      <c r="D2" s="3"/>
      <c r="E2" s="3"/>
      <c r="F2" s="1"/>
      <c r="G2" s="1"/>
      <c r="H2" s="1"/>
      <c r="I2" s="1"/>
      <c r="J2" s="1"/>
      <c r="K2" s="1"/>
    </row>
    <row r="3" spans="1:11" ht="35.1" customHeight="1" x14ac:dyDescent="0.25">
      <c r="A3" s="1"/>
      <c r="B3" s="1"/>
      <c r="C3" s="1"/>
      <c r="D3" s="1"/>
      <c r="E3" s="1"/>
      <c r="F3" s="68" t="s">
        <v>107</v>
      </c>
      <c r="G3" s="69"/>
      <c r="H3" s="69"/>
      <c r="I3" s="68" t="s">
        <v>108</v>
      </c>
      <c r="J3" s="70"/>
      <c r="K3" s="70"/>
    </row>
    <row r="4" spans="1:11" ht="45" customHeight="1" x14ac:dyDescent="0.25">
      <c r="A4" s="5" t="s">
        <v>223</v>
      </c>
      <c r="B4" s="5" t="s">
        <v>106</v>
      </c>
      <c r="C4" s="5" t="s">
        <v>1</v>
      </c>
      <c r="D4" s="5" t="s">
        <v>60</v>
      </c>
      <c r="E4" s="5" t="s">
        <v>101</v>
      </c>
      <c r="F4" s="6" t="s">
        <v>222</v>
      </c>
      <c r="G4" s="6" t="s">
        <v>238</v>
      </c>
      <c r="H4" s="6" t="s">
        <v>239</v>
      </c>
      <c r="I4" s="6" t="s">
        <v>222</v>
      </c>
      <c r="J4" s="6" t="s">
        <v>238</v>
      </c>
      <c r="K4" s="6" t="s">
        <v>239</v>
      </c>
    </row>
    <row r="5" spans="1:11" ht="39.950000000000003" customHeight="1" x14ac:dyDescent="0.25">
      <c r="A5" s="60">
        <v>75</v>
      </c>
      <c r="B5" s="63" t="s">
        <v>224</v>
      </c>
      <c r="C5" s="63" t="s">
        <v>272</v>
      </c>
      <c r="D5" s="7">
        <v>45040</v>
      </c>
      <c r="E5" s="8"/>
      <c r="F5" s="10">
        <v>12</v>
      </c>
      <c r="G5" s="25">
        <v>0</v>
      </c>
      <c r="H5" s="25">
        <f>+G5*1.2</f>
        <v>0</v>
      </c>
      <c r="I5" s="10">
        <v>6</v>
      </c>
      <c r="J5" s="25">
        <v>0</v>
      </c>
      <c r="K5" s="25">
        <f>+J5*1.2</f>
        <v>0</v>
      </c>
    </row>
    <row r="6" spans="1:11" ht="39.950000000000003" customHeight="1" x14ac:dyDescent="0.25">
      <c r="A6" s="60">
        <v>75</v>
      </c>
      <c r="B6" s="61" t="s">
        <v>270</v>
      </c>
      <c r="C6" s="61" t="s">
        <v>271</v>
      </c>
      <c r="D6" s="49">
        <v>15220</v>
      </c>
      <c r="E6" s="8"/>
      <c r="F6" s="10">
        <v>12</v>
      </c>
      <c r="G6" s="25">
        <v>0</v>
      </c>
      <c r="H6" s="25">
        <f>+G6*1.2</f>
        <v>0</v>
      </c>
      <c r="I6" s="10">
        <v>6</v>
      </c>
      <c r="J6" s="25">
        <v>0</v>
      </c>
      <c r="K6" s="25">
        <f>+J6*1.2</f>
        <v>0</v>
      </c>
    </row>
    <row r="7" spans="1:11" ht="39.950000000000003" customHeight="1" x14ac:dyDescent="0.25">
      <c r="A7" s="60">
        <v>77</v>
      </c>
      <c r="B7" s="63" t="s">
        <v>273</v>
      </c>
      <c r="C7" s="63" t="s">
        <v>225</v>
      </c>
      <c r="D7" s="7">
        <v>395</v>
      </c>
      <c r="E7" s="13"/>
      <c r="F7" s="10">
        <v>6</v>
      </c>
      <c r="G7" s="25">
        <v>0</v>
      </c>
      <c r="H7" s="25">
        <f t="shared" ref="H7:H11" si="0">+G7*1.2</f>
        <v>0</v>
      </c>
      <c r="I7" s="10">
        <v>4</v>
      </c>
      <c r="J7" s="25">
        <v>0</v>
      </c>
      <c r="K7" s="25">
        <f t="shared" ref="K7:K11" si="1">+J7*1.2</f>
        <v>0</v>
      </c>
    </row>
    <row r="8" spans="1:11" ht="39.950000000000003" customHeight="1" x14ac:dyDescent="0.25">
      <c r="A8" s="60">
        <v>77</v>
      </c>
      <c r="B8" s="61" t="s">
        <v>274</v>
      </c>
      <c r="C8" s="61" t="s">
        <v>275</v>
      </c>
      <c r="D8" s="50">
        <v>200</v>
      </c>
      <c r="E8" s="13"/>
      <c r="F8" s="10">
        <v>4</v>
      </c>
      <c r="G8" s="25">
        <v>0</v>
      </c>
      <c r="H8" s="25">
        <f t="shared" si="0"/>
        <v>0</v>
      </c>
      <c r="I8" s="10">
        <v>4</v>
      </c>
      <c r="J8" s="25">
        <v>0</v>
      </c>
      <c r="K8" s="25">
        <f t="shared" si="1"/>
        <v>0</v>
      </c>
    </row>
    <row r="9" spans="1:11" ht="39.950000000000003" customHeight="1" x14ac:dyDescent="0.25">
      <c r="A9" s="60">
        <v>91</v>
      </c>
      <c r="B9" s="63" t="s">
        <v>276</v>
      </c>
      <c r="C9" s="63" t="s">
        <v>226</v>
      </c>
      <c r="D9" s="7">
        <v>277</v>
      </c>
      <c r="E9" s="13"/>
      <c r="F9" s="10">
        <v>6</v>
      </c>
      <c r="G9" s="25">
        <v>0</v>
      </c>
      <c r="H9" s="25">
        <f t="shared" si="0"/>
        <v>0</v>
      </c>
      <c r="I9" s="10">
        <v>4</v>
      </c>
      <c r="J9" s="25">
        <v>0</v>
      </c>
      <c r="K9" s="25">
        <f t="shared" si="1"/>
        <v>0</v>
      </c>
    </row>
    <row r="10" spans="1:11" ht="39.950000000000003" customHeight="1" x14ac:dyDescent="0.25">
      <c r="A10" s="60">
        <v>92</v>
      </c>
      <c r="B10" s="63" t="s">
        <v>277</v>
      </c>
      <c r="C10" s="63" t="s">
        <v>227</v>
      </c>
      <c r="D10" s="7">
        <v>330</v>
      </c>
      <c r="E10" s="13"/>
      <c r="F10" s="10">
        <v>6</v>
      </c>
      <c r="G10" s="25">
        <v>0</v>
      </c>
      <c r="H10" s="25">
        <f t="shared" si="0"/>
        <v>0</v>
      </c>
      <c r="I10" s="10">
        <v>4</v>
      </c>
      <c r="J10" s="25">
        <v>0</v>
      </c>
      <c r="K10" s="25">
        <f t="shared" si="1"/>
        <v>0</v>
      </c>
    </row>
    <row r="11" spans="1:11" ht="39.950000000000003" customHeight="1" x14ac:dyDescent="0.25">
      <c r="A11" s="60">
        <v>95</v>
      </c>
      <c r="B11" s="63" t="s">
        <v>278</v>
      </c>
      <c r="C11" s="63" t="s">
        <v>228</v>
      </c>
      <c r="D11" s="7">
        <v>290</v>
      </c>
      <c r="E11" s="13"/>
      <c r="F11" s="10">
        <v>6</v>
      </c>
      <c r="G11" s="25">
        <v>0</v>
      </c>
      <c r="H11" s="25">
        <f t="shared" si="0"/>
        <v>0</v>
      </c>
      <c r="I11" s="10">
        <v>4</v>
      </c>
      <c r="J11" s="25">
        <v>0</v>
      </c>
      <c r="K11" s="25">
        <f t="shared" si="1"/>
        <v>0</v>
      </c>
    </row>
    <row r="12" spans="1:11" ht="39.950000000000003" customHeight="1" x14ac:dyDescent="0.25">
      <c r="A12" s="74" t="s">
        <v>241</v>
      </c>
      <c r="B12" s="74"/>
      <c r="C12" s="74"/>
      <c r="D12" s="74"/>
      <c r="E12" s="74"/>
      <c r="F12" s="31"/>
      <c r="G12" s="32">
        <f>SUM(G5:G11)</f>
        <v>0</v>
      </c>
      <c r="H12" s="32">
        <f>SUM(H5:H11)</f>
        <v>0</v>
      </c>
      <c r="I12" s="31"/>
      <c r="J12" s="32">
        <f>SUM(J5:J11)</f>
        <v>0</v>
      </c>
      <c r="K12" s="32">
        <f>SUM(K5:K11)</f>
        <v>0</v>
      </c>
    </row>
    <row r="14" spans="1:11" s="33" customFormat="1" ht="20.100000000000001" customHeight="1" x14ac:dyDescent="0.25">
      <c r="A14" s="33" t="s">
        <v>255</v>
      </c>
    </row>
  </sheetData>
  <mergeCells count="3">
    <mergeCell ref="F3:H3"/>
    <mergeCell ref="I3:K3"/>
    <mergeCell ref="A12:E12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20</vt:i4>
      </vt:variant>
    </vt:vector>
  </HeadingPairs>
  <TitlesOfParts>
    <vt:vector size="31" baseType="lpstr">
      <vt:lpstr>CPAM 75</vt:lpstr>
      <vt:lpstr>CPAM 77</vt:lpstr>
      <vt:lpstr>CPAM 78 </vt:lpstr>
      <vt:lpstr>CPAM 91</vt:lpstr>
      <vt:lpstr>CPAM 92 </vt:lpstr>
      <vt:lpstr>CPAM 93 </vt:lpstr>
      <vt:lpstr>CPAM 94</vt:lpstr>
      <vt:lpstr>CPAM 95 </vt:lpstr>
      <vt:lpstr>CRAMIF</vt:lpstr>
      <vt:lpstr>BPU</vt:lpstr>
      <vt:lpstr>DQE</vt:lpstr>
      <vt:lpstr>'CPAM 75'!Impression_des_titres</vt:lpstr>
      <vt:lpstr>'CPAM 77'!Impression_des_titres</vt:lpstr>
      <vt:lpstr>'CPAM 78 '!Impression_des_titres</vt:lpstr>
      <vt:lpstr>'CPAM 91'!Impression_des_titres</vt:lpstr>
      <vt:lpstr>'CPAM 92 '!Impression_des_titres</vt:lpstr>
      <vt:lpstr>'CPAM 93 '!Impression_des_titres</vt:lpstr>
      <vt:lpstr>'CPAM 94'!Impression_des_titres</vt:lpstr>
      <vt:lpstr>'CPAM 95 '!Impression_des_titres</vt:lpstr>
      <vt:lpstr>CRAMIF!Impression_des_titres</vt:lpstr>
      <vt:lpstr>DQE!Impression_des_titres</vt:lpstr>
      <vt:lpstr>'CPAM 75'!Zone_d_impression</vt:lpstr>
      <vt:lpstr>'CPAM 77'!Zone_d_impression</vt:lpstr>
      <vt:lpstr>'CPAM 78 '!Zone_d_impression</vt:lpstr>
      <vt:lpstr>'CPAM 91'!Zone_d_impression</vt:lpstr>
      <vt:lpstr>'CPAM 92 '!Zone_d_impression</vt:lpstr>
      <vt:lpstr>'CPAM 93 '!Zone_d_impression</vt:lpstr>
      <vt:lpstr>'CPAM 94'!Zone_d_impression</vt:lpstr>
      <vt:lpstr>'CPAM 95 '!Zone_d_impression</vt:lpstr>
      <vt:lpstr>CRAMIF!Zone_d_impression</vt:lpstr>
      <vt:lpstr>DQE!Zone_d_impression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 HAMMOLAY</dc:creator>
  <cp:lastModifiedBy>TOCNY GINA (CPAM PARIS)</cp:lastModifiedBy>
  <cp:lastPrinted>2025-08-05T08:11:44Z</cp:lastPrinted>
  <dcterms:created xsi:type="dcterms:W3CDTF">2019-07-18T12:39:07Z</dcterms:created>
  <dcterms:modified xsi:type="dcterms:W3CDTF">2025-12-18T09:06:08Z</dcterms:modified>
</cp:coreProperties>
</file>